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Popis" sheetId="1" r:id="rId1"/>
    <sheet name="List2" sheetId="2" r:id="rId2"/>
    <sheet name="List3" sheetId="3" r:id="rId3"/>
  </sheets>
  <definedNames>
    <definedName name="_xlnm.Print_Area" localSheetId="0">Popis!$A$1:$G$269</definedName>
    <definedName name="_xlnm.Print_Titles" localSheetId="0">Popis!$1:$2</definedName>
  </definedNames>
  <calcPr calcId="162913" iterate="1"/>
</workbook>
</file>

<file path=xl/calcChain.xml><?xml version="1.0" encoding="utf-8"?>
<calcChain xmlns="http://schemas.openxmlformats.org/spreadsheetml/2006/main">
  <c r="F89" i="1" l="1"/>
  <c r="F235" i="1" l="1"/>
  <c r="F231" i="1"/>
  <c r="F175" i="1"/>
  <c r="F173" i="1"/>
  <c r="F134" i="1" l="1"/>
  <c r="F142" i="1"/>
  <c r="F58" i="1"/>
  <c r="F74" i="1"/>
  <c r="F71" i="1"/>
  <c r="F70" i="1"/>
  <c r="F69" i="1"/>
  <c r="F68" i="1"/>
  <c r="F67" i="1"/>
  <c r="F66" i="1"/>
  <c r="F65" i="1"/>
  <c r="F73" i="1"/>
  <c r="F72" i="1"/>
  <c r="F53" i="1"/>
  <c r="F51" i="1"/>
  <c r="F30" i="1"/>
  <c r="F28" i="1"/>
  <c r="F20" i="1"/>
  <c r="F17" i="1"/>
  <c r="F150" i="1" l="1"/>
  <c r="F239" i="1" l="1"/>
  <c r="F237" i="1"/>
  <c r="F213" i="1"/>
  <c r="F211" i="1"/>
  <c r="F199" i="1"/>
  <c r="F197" i="1"/>
  <c r="F194" i="1"/>
  <c r="F192" i="1"/>
  <c r="F190" i="1"/>
  <c r="F188" i="1"/>
  <c r="F145" i="1"/>
  <c r="F107" i="1" l="1"/>
  <c r="F105" i="1"/>
  <c r="F83" i="1"/>
  <c r="F82" i="1"/>
  <c r="F81" i="1"/>
  <c r="F76" i="1" l="1"/>
  <c r="F75" i="1"/>
  <c r="F64" i="1"/>
  <c r="F40" i="1"/>
  <c r="F26" i="1"/>
  <c r="F25" i="1"/>
  <c r="F27" i="1"/>
  <c r="F23" i="1"/>
  <c r="F24" i="1"/>
  <c r="F21" i="1" l="1"/>
  <c r="F22" i="1"/>
  <c r="F29" i="1"/>
  <c r="F36" i="1"/>
  <c r="F38" i="1"/>
  <c r="F45" i="1"/>
  <c r="F50" i="1"/>
  <c r="F52" i="1"/>
  <c r="F54" i="1"/>
  <c r="F55" i="1"/>
  <c r="F56" i="1"/>
  <c r="F62" i="1"/>
  <c r="F63" i="1"/>
  <c r="F77" i="1"/>
  <c r="F87" i="1"/>
  <c r="F243" i="1" l="1"/>
  <c r="F241" i="1"/>
  <c r="F217" i="1"/>
  <c r="F215" i="1"/>
  <c r="F111" i="1"/>
  <c r="F109" i="1"/>
  <c r="F233" i="1" l="1"/>
  <c r="F41" i="1" l="1"/>
  <c r="F169" i="1" l="1"/>
  <c r="F133" i="1"/>
  <c r="F229" i="1"/>
  <c r="F245" i="1" s="1"/>
  <c r="F207" i="1"/>
  <c r="F204" i="1"/>
  <c r="F183" i="1"/>
  <c r="F181" i="1"/>
  <c r="F166" i="1"/>
  <c r="F164" i="1"/>
  <c r="F162" i="1"/>
  <c r="F160" i="1"/>
  <c r="F158" i="1"/>
  <c r="F156" i="1"/>
  <c r="F148" i="1"/>
  <c r="F141" i="1"/>
  <c r="F61" i="1"/>
  <c r="F46" i="1"/>
  <c r="F44" i="1"/>
  <c r="F39" i="1"/>
  <c r="F37" i="1"/>
  <c r="F35" i="1"/>
  <c r="F34" i="1"/>
  <c r="F31" i="1"/>
  <c r="F19" i="1"/>
  <c r="F18" i="1"/>
  <c r="A229" i="1" l="1"/>
  <c r="A231" i="1" l="1"/>
  <c r="A233" i="1" s="1"/>
  <c r="F247" i="1" l="1"/>
  <c r="A16" i="1"/>
  <c r="F256" i="1" l="1"/>
  <c r="F209" i="1"/>
  <c r="F177" i="1"/>
  <c r="F171" i="1"/>
  <c r="F137" i="1"/>
  <c r="F136" i="1"/>
  <c r="F135" i="1"/>
  <c r="F132" i="1"/>
  <c r="F131" i="1"/>
  <c r="F130" i="1"/>
  <c r="A130" i="1"/>
  <c r="F103" i="1"/>
  <c r="F101" i="1"/>
  <c r="F99" i="1"/>
  <c r="F86" i="1"/>
  <c r="F97" i="1"/>
  <c r="F95" i="1"/>
  <c r="F91" i="1"/>
  <c r="F93" i="1"/>
  <c r="F219" i="1" l="1"/>
  <c r="F113" i="1"/>
  <c r="A235" i="1"/>
  <c r="A33" i="1"/>
  <c r="A43" i="1" l="1"/>
  <c r="F221" i="1"/>
  <c r="F255" i="1" s="1"/>
  <c r="A139" i="1"/>
  <c r="F115" i="1"/>
  <c r="F254" i="1" s="1"/>
  <c r="A144" i="1" l="1"/>
  <c r="A147" i="1" s="1"/>
  <c r="A48" i="1"/>
  <c r="F258" i="1"/>
  <c r="A58" i="1" l="1"/>
  <c r="A150" i="1"/>
  <c r="A237" i="1"/>
  <c r="A239" i="1" s="1"/>
  <c r="A241" i="1" l="1"/>
  <c r="A243" i="1" s="1"/>
  <c r="A245" i="1" s="1"/>
  <c r="A60" i="1"/>
  <c r="A79" i="1" s="1"/>
  <c r="A156" i="1"/>
  <c r="A158" i="1" l="1"/>
  <c r="A160" i="1" s="1"/>
  <c r="A85" i="1"/>
  <c r="A89" i="1" s="1"/>
  <c r="A91" i="1" l="1"/>
  <c r="A93" i="1" s="1"/>
  <c r="A162" i="1"/>
  <c r="A164" i="1" l="1"/>
  <c r="A166" i="1" s="1"/>
  <c r="A95" i="1"/>
  <c r="A97" i="1" s="1"/>
  <c r="A99" i="1" s="1"/>
  <c r="A101" i="1" s="1"/>
  <c r="A103" i="1" l="1"/>
  <c r="A105" i="1" s="1"/>
  <c r="A107" i="1" s="1"/>
  <c r="A109" i="1" s="1"/>
  <c r="A111" i="1" s="1"/>
  <c r="A113" i="1" s="1"/>
  <c r="A168" i="1"/>
  <c r="A171" i="1" l="1"/>
  <c r="A173" i="1" l="1"/>
  <c r="A175" i="1" s="1"/>
  <c r="A177" i="1" l="1"/>
  <c r="A181" i="1" l="1"/>
  <c r="A183" i="1" s="1"/>
  <c r="A188" i="1" l="1"/>
  <c r="A190" i="1" s="1"/>
  <c r="A192" i="1" s="1"/>
  <c r="A194" i="1" s="1"/>
  <c r="A196" i="1" s="1"/>
  <c r="A199" i="1" s="1"/>
  <c r="A203" i="1" l="1"/>
  <c r="A206" i="1" s="1"/>
  <c r="A209" i="1" l="1"/>
  <c r="A211" i="1" s="1"/>
  <c r="A213" i="1" s="1"/>
  <c r="A215" i="1" s="1"/>
  <c r="A217" i="1" s="1"/>
  <c r="A219" i="1" s="1"/>
</calcChain>
</file>

<file path=xl/sharedStrings.xml><?xml version="1.0" encoding="utf-8"?>
<sst xmlns="http://schemas.openxmlformats.org/spreadsheetml/2006/main" count="285" uniqueCount="167">
  <si>
    <t>Faza:         PZI</t>
  </si>
  <si>
    <t>I. Električne inštalacije in oprema</t>
  </si>
  <si>
    <t>kos/m</t>
  </si>
  <si>
    <t xml:space="preserve">     znesek</t>
  </si>
  <si>
    <t>kos</t>
  </si>
  <si>
    <t>Dobava in montaža razdelilnika</t>
  </si>
  <si>
    <t>Dobava in montaža izolirnih cevi:</t>
  </si>
  <si>
    <t>Dobava in montaža stikal, vtičnic, priključkov:</t>
  </si>
  <si>
    <t>Dobava in montaža parapetnega kanala:</t>
  </si>
  <si>
    <t>m</t>
  </si>
  <si>
    <t>Dobava in montaža omarice za izenačevanje potenciala DIP</t>
  </si>
  <si>
    <t>Dobava in montaža omarice za izenačevanje glavnega potenciala GIP</t>
  </si>
  <si>
    <t>Dobava in montaža sponk za izenačevanje potenciala IP</t>
  </si>
  <si>
    <t>kpl</t>
  </si>
  <si>
    <t>KP EL 100/60mm</t>
  </si>
  <si>
    <t>KP EL 200/60mm</t>
  </si>
  <si>
    <t>Izdelava prebojev do velikosti fi10cm</t>
  </si>
  <si>
    <t>Funkcionalni preiskus zasilne razsvetljave z izdelavo končnega poročila s strani pooblaščene institucije</t>
  </si>
  <si>
    <t>Drobni material</t>
  </si>
  <si>
    <t>Meritev električne instalacije</t>
  </si>
  <si>
    <t>Skupaj električne inštalacije in oprema:</t>
  </si>
  <si>
    <t xml:space="preserve">Priključni 19" horizontalni panel Cat 6 24*RJ 45  izvedba višine 2 HE-komplet (z univerzalnimi elementi, RJ 45, moduli, protiprašnimi pokrovčki, pritrdilcem kablov, ozemljitvenim kompletom za panel in univerzalne elemente </t>
  </si>
  <si>
    <t>Horizontalni organizatorji ožičenja</t>
  </si>
  <si>
    <t>Kompletna ozemljitev komunikacijskega vozlišča</t>
  </si>
  <si>
    <t>Drobni vezni in pritrdilni material, zaključevanje kablov, označevanje komunikacijskega vozlišča</t>
  </si>
  <si>
    <t>PODATKOVNA INŠTALACIJA</t>
  </si>
  <si>
    <t>Dobava in montaža podatkovnih vtičnic:</t>
  </si>
  <si>
    <t>Označevalne ploščice</t>
  </si>
  <si>
    <t>OSTALO</t>
  </si>
  <si>
    <t>Dobava in montaža izolirnih cevi za potek telekomunikacijskih inštalacij:</t>
  </si>
  <si>
    <t>Dobava in montaža vodnikov za komunikacijsko ožičenje med napravami strojnih inštalacij</t>
  </si>
  <si>
    <t>Preizkus instalacij, dajanje v obratovanje in meritve telekomunikacij</t>
  </si>
  <si>
    <t>Skupaj telekomunikacijske inštalacije in oprema:</t>
  </si>
  <si>
    <t>VIDEOFON</t>
  </si>
  <si>
    <t xml:space="preserve">  €/kos/m</t>
  </si>
  <si>
    <t>II. Telekomunikacije</t>
  </si>
  <si>
    <t>III. Strelovodna inštalacija</t>
  </si>
  <si>
    <t>Dobava in montaža lovilnega voda na strešnih odstojnih držalih Al fi8mm</t>
  </si>
  <si>
    <t>Drobni material in transport</t>
  </si>
  <si>
    <t>Skupaj strelovodna inštalacija:</t>
  </si>
  <si>
    <t>Rekapitulacija stroškov</t>
  </si>
  <si>
    <t>I.</t>
  </si>
  <si>
    <t>II.</t>
  </si>
  <si>
    <t>III.</t>
  </si>
  <si>
    <t>Električne inštalacije in oprema</t>
  </si>
  <si>
    <t>Telekomunikacije</t>
  </si>
  <si>
    <t>Strelovodna inštalacija</t>
  </si>
  <si>
    <t>Skupaj brez DDV:</t>
  </si>
  <si>
    <t>OPOMBA:</t>
  </si>
  <si>
    <t xml:space="preserve">Drobni, vezni in pritrdilni material, označitev elementov in razdelilnika, vstavitev enopolnih shem </t>
  </si>
  <si>
    <t>NYM-J 2x1,5mm2</t>
  </si>
  <si>
    <t>NYM-J 3x1,5mm2</t>
  </si>
  <si>
    <t>NYM-J 3x2,5mm2</t>
  </si>
  <si>
    <t>NYM-J 5x2,5mm2</t>
  </si>
  <si>
    <t>fi 16mm</t>
  </si>
  <si>
    <t>fi 23mm</t>
  </si>
  <si>
    <t>fi 36mm</t>
  </si>
  <si>
    <t>fiksni priključek p/o</t>
  </si>
  <si>
    <t>enojna podatkovna vtičnica RJ45 UTP Cat. 6</t>
  </si>
  <si>
    <t>dvojna podatkovna vtičnica RJ45 UTP Cat. 6</t>
  </si>
  <si>
    <t>UTP Category 6 4x2</t>
  </si>
  <si>
    <t>Dobava in montaža vzorčne komore v klima kanalu</t>
  </si>
  <si>
    <t>Dobava in polaganje vodnikov za požarno javljanje:</t>
  </si>
  <si>
    <t>Dobava in montaža vodnika za videofon J-Y(St)Y 4x2x0,8mm2</t>
  </si>
  <si>
    <t>J-Y(St)Y 4x2x0,6mm2</t>
  </si>
  <si>
    <t>Fiksna polica za 19" komunikacijsko omaro, nosilnost 15 kg</t>
  </si>
  <si>
    <t>Elektroinštalacijska razdelilna letvica (6 x 230V) s prenapetostno zaščito in filtrom za vgradnjo v 19" komunikacijsko omaro višine 1HE</t>
  </si>
  <si>
    <t>JB-Y(St)Y 1X2X0,8mm2 E30</t>
  </si>
  <si>
    <t>Podometne izvedbe v modularnih dozah oz. dozah fi60mm, kot npr.: VIMAR, komplet z vgradno dozo, nosilnimi in okrasnimi okvirji, pritrdilnim priborom, drobnim materialom</t>
  </si>
  <si>
    <t>stikalo navadno 10A p/o</t>
  </si>
  <si>
    <t>stikalo menjalno 10A p/o</t>
  </si>
  <si>
    <t>vtičnica šuko enofazna 230V/16A p/o</t>
  </si>
  <si>
    <t>vtičnica šuko enofazna 230V/16A p/o s pokrovčkom</t>
  </si>
  <si>
    <t>Zaščitno stikalo KZS 16/0,03A 10kA</t>
  </si>
  <si>
    <t>H07V 6mm2 (Ru/Ze)</t>
  </si>
  <si>
    <t>H07V 16mm2 (Ru/Ze)</t>
  </si>
  <si>
    <t>Dobava in montaža križnih sponk K.S. za spajanje dveh okroglih vodnikov, kot npr.: Hermi KON 04</t>
  </si>
  <si>
    <t>~ NN dovod in merilna omara ni predmet tega načrta in ni zajet v popisu in rekapitulaciji stroškov;</t>
  </si>
  <si>
    <t>~ Telefonski dovod do objekta ni predmet tega načrta in ni zajet v popisu in rekapitulaciji stroškov;</t>
  </si>
  <si>
    <t>~ Vsa vgrajena oprema mora imeti CE certifikate o ustreznosti;</t>
  </si>
  <si>
    <t>~ Stroški komunalnih priključitev niso zajeti v rekapitulaciji stroškov;</t>
  </si>
  <si>
    <t>~ Aktivna oprema v telekomunikacijskem razdelilniku ni zajeta v popisu in rekapitulaciji stroškov;</t>
  </si>
  <si>
    <t>~ Telefoni, računalniki in TV-ji niso zajeti v popisu in rekpitulaciji stroškov;</t>
  </si>
  <si>
    <t xml:space="preserve">POPIS MATERIALA IN REKAPITULACIJA STROŠKOV </t>
  </si>
  <si>
    <t>Izdelava utorov v zidu za poteke elektroinstalacij</t>
  </si>
  <si>
    <t>Izdelava utorov v zidu za poteke telekomunikacijskih inštralacij</t>
  </si>
  <si>
    <t>Izdelava PID načrta električnih inštalacij</t>
  </si>
  <si>
    <t>Označevanje tokokrogov vseh elementov električnih inštalacij ter priprava podatkov za izdelavo PID načrta električnih inštalacij in posredovanje projektantu</t>
  </si>
  <si>
    <t>Izdelava PID načrta telekomunikacijskih inštalacij</t>
  </si>
  <si>
    <t>Označevanje vseh elementov telekomunikacijskih inštalacij ter priprava podatkov za izdelavo PID načrta telekomunikacijskih inštalacij in posredovanje projektantu</t>
  </si>
  <si>
    <t>Priprava podatkov za izdelavo PID načrta strelovodne inštalacije in posredovanje projektantu</t>
  </si>
  <si>
    <t>Izdelava PID načrta strelovodne inštalacije</t>
  </si>
  <si>
    <t>Enopolni inštalacijski odklopnik C-16A 15kA</t>
  </si>
  <si>
    <t>Tripolni inštalacijski odklopnik C-16A/3 15kA</t>
  </si>
  <si>
    <t>Zbiralka PE,N</t>
  </si>
  <si>
    <t>Meritev strelovodne inštalacije, ozemljitvene upornosti,  predaja poročila in atestov</t>
  </si>
  <si>
    <t>Enopolni inštalacijski odklopnik B-10A 15kA</t>
  </si>
  <si>
    <t>Glavno stikalo SV363 63A/3</t>
  </si>
  <si>
    <t>Odvodniki prenapetosti PROTEC C40/230V 3+N</t>
  </si>
  <si>
    <t>Inštalacijski kontaktor 20A, 2Z kontakta 230V</t>
  </si>
  <si>
    <t>Luxomat</t>
  </si>
  <si>
    <t>Stikalna ura - tedenska</t>
  </si>
  <si>
    <t>Dobava in polaganje kablov pretežno podometno v predpripravljene izolirne cevi v ometu oz betonu, deloma nadometno na kabelskih policah in v izolirnih ceveh na distančnih objemkah:</t>
  </si>
  <si>
    <t>H07V 10mm2 (Ru/Ze)</t>
  </si>
  <si>
    <t xml:space="preserve">LED svetlobni trak 14,4W/m, barva svetlobe 4000K,  istega kakovostnega razreda kot npr: LEDIX komplet z vgradnim aluminijastim profilom, z difuzorjem svetlobe </t>
  </si>
  <si>
    <t>Napajalnik za LED trakove 150W</t>
  </si>
  <si>
    <t>Parapetni kanal nadometne izvedbe, dvoprekatni, komplet z pritrdilnim materialom, kot Elba 130/72, z vgrajeno opremo:</t>
  </si>
  <si>
    <t>AT 130/72</t>
  </si>
  <si>
    <t xml:space="preserve">končni element AT kanala </t>
  </si>
  <si>
    <t>Trojna šuko vtičnica s pripadajočo dozo in okvirjem - bela (mreža)</t>
  </si>
  <si>
    <t>Nepredvidena dela</t>
  </si>
  <si>
    <t>Dobava in montaža podatkovnih vtičnic, vgrajenih v parapetni kanal:</t>
  </si>
  <si>
    <t>Dobava in polaganje kablov za podatkovno inštalacijo, pretežno podometno v predpripravljene izolirne cevi v ometu oz betonu, deloma nadometno na kabelskih policah in v izolirnih ceveh na distančnih objemkah:</t>
  </si>
  <si>
    <t>POŽARNO JAVLJANJE</t>
  </si>
  <si>
    <t>Dobava in montaža videofona v sestavi: 1x zunanja enota z barvno video kamero in izhodom za deblokado električne ključavnice, 2x notranja enota z barvnim zaslonom, kot npr: Urmet, digitalni sistem, komplet z napajalnikom, distribucijskimi enotami, vgradnimi dozami, pritrdilnim materialom</t>
  </si>
  <si>
    <t>PROTIVLOM</t>
  </si>
  <si>
    <t>Dobava in montaža vodnika za protivlomno inštalacijo</t>
  </si>
  <si>
    <t>Liycy 2x0.5+4x0.24mm</t>
  </si>
  <si>
    <t>Dobava in montaža alarmne centrale, kot npr.: DSC PC1616+5501 LCD, komplet s transformatorjem 45VA, akumulatorjem 12V/7.5Ah, in GSM/GPRS brezžični komunikator GS3105-K, vgradnja v komunikacijsko vozlišče-rack omaro</t>
  </si>
  <si>
    <t>Dobava in montaža senzorja gibanja, kot npr: DSC LC-104 dvopodročni ali enakovredno</t>
  </si>
  <si>
    <t xml:space="preserve">Dobav in montaža dekodirne tipkovnice, kot npr.: DSC </t>
  </si>
  <si>
    <t xml:space="preserve">Dobava in montaža zunanje sirene, kot npr.: DSC Lady komplet z akumulatorjem </t>
  </si>
  <si>
    <t>Zagon sistema, programiranje, stroški in organizacija preizkusa požarno javljalnega sistema s strani pooblaščene organizacije ter izdaja potrdila o brezhibnosti in sodelovanje serviserjev</t>
  </si>
  <si>
    <t>Dobava in montaža perforirane pocinkane kabelske police za potek inštalacij, komplet s pritrdilnim, obešalnim materialom, pregrado met el in tk, ter s pripadajočo opremo:</t>
  </si>
  <si>
    <t>Zaključevanje UTP kabla, komplet s konektorjem RJ-45</t>
  </si>
  <si>
    <t>Investitor: GORENJSKE LEKARNE</t>
  </si>
  <si>
    <t xml:space="preserve">                GOSPOSVETSKA ULICA 12, 4000 KRANJ</t>
  </si>
  <si>
    <t>Objekt:      LEKARNA LESCE V SKLOPU TRGOVSKEGA CENTRA LESCE</t>
  </si>
  <si>
    <t>Tipski podometni razdelilnik, kot npr.: SCHRACK MODUL 160 4x24TE + vrata, dim: 588x770x136mm,  z vgrajeno opremo:</t>
  </si>
  <si>
    <t>Tripolni inštalacijski odklopnik C-10A/3 15kA</t>
  </si>
  <si>
    <t>Izbirno stikalo 1,0,2 10A</t>
  </si>
  <si>
    <t>Vrstne sponke do 4mm2</t>
  </si>
  <si>
    <t>NYM-J 5x1,5mm2</t>
  </si>
  <si>
    <t>stikalo navadno 16A p/o</t>
  </si>
  <si>
    <t>tipka p/o</t>
  </si>
  <si>
    <t>Dobava in montaža svetilk komplet s svetlobnim virom, napajalnikom, ter obešalnim in pritrdilnim priborom, ter generalnimi zahtevami:
garancija  min. 7 let,  življenjska doba min.50.000h L80 B10 pri 35°C, CRI min 80, McAdams max 3, izjava o ustreznosti evropskim predpisom in standardom, dobavljivost delov 10 let . Kjer je drugače, je opisano pri svetilki</t>
  </si>
  <si>
    <t>S1) Vgradna LED svetilka, kot npr.: INTRA Nitor RV Flat DPR 1050-2350 lm 9-25 W 350-900 mA 28 V 840 IP44 + napajalnik 700 mA</t>
  </si>
  <si>
    <t>S2) Vgradna LED svetilka, kot npr.: INTRA Demi RV HMP 3600 lm 31 W 840 FO 197x1197mm IP20 white</t>
  </si>
  <si>
    <t>S3) Viseča LED svetilka, kot npr.: INTRA Kalis S 55 DPR 3100 lm 28 W 840 L1125 mm FO IP20 white</t>
  </si>
  <si>
    <t>S4) Vgradna LED svetilka, kot npr.: INTRA Pipes RI 100F 1100-2800 lm 8-25 W 250-700 mA 36 V 840 36° IP20 white + napajalnik 125-500mA max.44V</t>
  </si>
  <si>
    <t>S5) Vgradna LED svetilka, kot npr.:  Kalis RV RV SOP 1450 lm 15 W 840 L575 mm FO IP44 white</t>
  </si>
  <si>
    <t>S6) Vgradna linijska LED svetilka, kot npr.: INTRA Kalis RV RV DPR 830 L2522 mm FO IP44 3400 lm 28W-DALI</t>
  </si>
  <si>
    <t>S7) Vgradna LED svetilka v opremi, kot npr.: INTRA Atos RVP 42F 600 lm 4 W 125 mA 33 V 840 62° IP20 white + napajalnik AP22D 22W 125-500mA 10-44V fixed output</t>
  </si>
  <si>
    <t>S9) Viseča LED svetilka, kot npr.: INTRA Wave Round C/S 11700 lm 118W 840 D2250 mm DALI IP20 white (preveriti barvo pred naročilom) + 8x vešala L=1500 mm  +priklopni kabel L1500mm</t>
  </si>
  <si>
    <t>Programabilna stikalna enota na 4 tipke (možnost 4 situacij) + ročna regulacija vsakega, v sestavi:
1x Cu 402 HELVAR-napajalnik Dali(v omarici),
1x Programabilna enota Dali, 4 programi, dimanje 135W Modular Panels Helvar+pokrov bel,
1x Intra Digidim 444 Helvar,
Programiranje sistema</t>
  </si>
  <si>
    <t>S8) Viseča LED svetilka, kot npr.: INTRA Wave Round SDI SOP 10600+11100 lm 106+102 W 840 D3000 mm DALI-DS IP20 white (preveriti barvo pred naročilom) + 8x vešala L=1500 mm + priklopni kabel L1500mm</t>
  </si>
  <si>
    <t>S10) Viseča LED svetilka, kot npr.: INTRA Wave Round C/S SOP 5200 lm 53 W 840 D1050 mm DALI IP20 white(preveriti barvo pred naročilom) + 4x vešala L=1500 mm +priklopni kabel L1500mm</t>
  </si>
  <si>
    <t>Z1) Vgradna zasilna svetilka z vgrajeno baterijo, avtonomije 1h, s piktogramom, kot npr.: ZUMTOBEL PURESIGN 150 ED NT1 ERI</t>
  </si>
  <si>
    <t>Z2) Vgradna zasilna svetilka z vgrajeno baterijo, avtonomije 1h, za osvetlitev prostora, kot npr.: ZUMTOBEL RESCLITE Antipanik  ED NT1</t>
  </si>
  <si>
    <t>Z3) Vgradna zasilna svetilka z vgrajeno baterijo, avtonomije 1h, za osvetlitev hidranta, razdelilnik, kot npr.: ZUMTOBEL RESCLITE Spot ED NT1</t>
  </si>
  <si>
    <t>Z3) Vgradna zasilna svetilka z vgrajeno baterijo, avtonomije 1h, za osvetlitev evakuacijske poti, kot npr.: ZUMTOBEL RESCLITE Escape ED NT1</t>
  </si>
  <si>
    <t>Dobava in montaža senzorskih stikal kot npr.: STEINEL HF 360 COM1 vgradni</t>
  </si>
  <si>
    <t>Priklopi naprav strojnih inštalacij do 3kW in ostalih naprav, priključenih na električno inštalacijo</t>
  </si>
  <si>
    <t>Dobava in montaža Komunikacijskega vozlišča K.V., 19" omara za telekomunikacije, dimenzij minimalno 600x900x2073 (ŠxGxV)mm, s steklenimi vrati v kovinskem okvirju, hitrosmenljiva vrata in stranice, pokrov z odprtino za hladilne enote, z vgrajenima dvema ventilatorjema za odsesovanje zdraka, vertikalni organizatorji ožičenja,  z možnostjo vgradnje aktivne opreme na željo investitorja in vgrajeno opremo:</t>
  </si>
  <si>
    <t>Povezovalni kabli UTP dolžine 1,5m, z zaključenimi konektorji RJ-45</t>
  </si>
  <si>
    <t>OPOMBA: pred dobavo opreme za požarno javljanje je potrebno preveriti kompatibilnost z obstoječim sistemom avtomatskega odkrivanja in javljanja požara</t>
  </si>
  <si>
    <t>Dobava in montaža adresnega optičnega javljalnika dima, komplet z podnožjem</t>
  </si>
  <si>
    <t>Dobava in montaža adresnega ročnega javljalnika, komplet z ohišjem</t>
  </si>
  <si>
    <t>Dobava in montaža adresne alarmne hupe, komplet z ohišjem</t>
  </si>
  <si>
    <t>Dobava in montaža elektronskega izolatorja, komplet s podnožjem</t>
  </si>
  <si>
    <t>Dobava in montaža vhodno izhodnega vmesnika za krmiljenje klimata, odpiranje vrat,…</t>
  </si>
  <si>
    <t>Pregled in preizkus požarno javljalnega sistema s strani pooblaščene organizacije ter izdaja potrdila o brezhibnosti in sodelovanje serviserjev</t>
  </si>
  <si>
    <t>Navezava na obstoječo zanko</t>
  </si>
  <si>
    <t>Programiranje sistema</t>
  </si>
  <si>
    <t>Dobava in montaža strešnih nosilcev lovilnih vodov, za pritrditev na ravno betonsko streho, kot npr.: Hermi SON 17 + betonska kocka (pred dobavo preveriti tip kritine)</t>
  </si>
  <si>
    <t>Dobava in montaža lovilne palice dolžine 3m, kot npr.: Hermi LOP3,0 komplet z podporami in betonskimi podstavki, ter podlogo</t>
  </si>
  <si>
    <t>Prestavitev obstoječe UPS naprave rack izvedbe iz obstoječe lokacije v novo komunikacijsko vozlišče, komplet z veznim, pritdilnim materialo in priklopom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</si>
</sst>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;[Red]#,##0"/>
    <numFmt numFmtId="165" formatCode="#,##0.00\ [$€-1]"/>
    <numFmt numFmtId="166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91">
    <xf numFmtId="0" fontId="0" fillId="0" borderId="0" xfId="0"/>
    <xf numFmtId="164" fontId="4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2" applyNumberFormat="1" applyFont="1" applyAlignment="1" applyProtection="1">
      <alignment vertical="top" wrapText="1"/>
    </xf>
    <xf numFmtId="49" fontId="7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vertical="top" wrapText="1"/>
    </xf>
    <xf numFmtId="1" fontId="8" fillId="0" borderId="0" xfId="0" applyNumberFormat="1" applyFont="1" applyAlignment="1">
      <alignment horizontal="left" vertical="top"/>
    </xf>
    <xf numFmtId="164" fontId="9" fillId="0" borderId="0" xfId="0" applyNumberFormat="1" applyFont="1" applyBorder="1" applyAlignment="1">
      <alignment horizontal="left" vertical="top"/>
    </xf>
    <xf numFmtId="164" fontId="1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9" fillId="0" borderId="0" xfId="0" applyNumberFormat="1" applyFont="1" applyBorder="1" applyAlignment="1">
      <alignment horizontal="left" vertical="top" wrapText="1"/>
    </xf>
    <xf numFmtId="49" fontId="7" fillId="0" borderId="0" xfId="2" applyNumberFormat="1" applyFont="1" applyAlignment="1" applyProtection="1">
      <alignment horizontal="left" vertical="top" wrapText="1"/>
    </xf>
    <xf numFmtId="164" fontId="7" fillId="0" borderId="0" xfId="2" applyNumberFormat="1" applyFont="1" applyAlignment="1" applyProtection="1">
      <alignment horizontal="left" vertical="top" wrapText="1"/>
    </xf>
    <xf numFmtId="0" fontId="0" fillId="0" borderId="0" xfId="0"/>
    <xf numFmtId="1" fontId="1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3" xfId="0" applyNumberFormat="1" applyFont="1" applyBorder="1" applyAlignment="1">
      <alignment horizontal="left" vertical="top"/>
    </xf>
    <xf numFmtId="49" fontId="12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49" fontId="5" fillId="0" borderId="0" xfId="2" applyNumberFormat="1" applyFont="1" applyAlignment="1" applyProtection="1">
      <alignment vertical="top" wrapText="1"/>
    </xf>
    <xf numFmtId="0" fontId="0" fillId="0" borderId="0" xfId="0"/>
    <xf numFmtId="0" fontId="14" fillId="0" borderId="0" xfId="0" applyFont="1" applyAlignment="1" applyProtection="1">
      <alignment horizontal="center"/>
    </xf>
    <xf numFmtId="165" fontId="15" fillId="0" borderId="0" xfId="1" applyNumberFormat="1" applyFont="1" applyProtection="1">
      <protection locked="0"/>
    </xf>
    <xf numFmtId="164" fontId="0" fillId="0" borderId="0" xfId="0" applyNumberFormat="1" applyAlignment="1">
      <alignment horizontal="left"/>
    </xf>
    <xf numFmtId="164" fontId="0" fillId="0" borderId="0" xfId="0" applyNumberFormat="1" applyAlignment="1"/>
    <xf numFmtId="164" fontId="2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0" borderId="0" xfId="0" applyFont="1" applyAlignment="1">
      <alignment horizontal="left" wrapText="1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164" fontId="11" fillId="0" borderId="0" xfId="2" applyNumberFormat="1" applyFont="1" applyBorder="1" applyAlignment="1" applyProtection="1">
      <alignment horizontal="left"/>
    </xf>
    <xf numFmtId="164" fontId="11" fillId="0" borderId="0" xfId="2" applyNumberFormat="1" applyFont="1" applyAlignment="1" applyProtection="1">
      <alignment horizontal="left"/>
    </xf>
    <xf numFmtId="1" fontId="5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164" fontId="3" fillId="0" borderId="0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164" fontId="9" fillId="0" borderId="0" xfId="2" applyNumberFormat="1" applyFont="1" applyBorder="1" applyAlignment="1" applyProtection="1">
      <alignment horizontal="left" vertical="top"/>
    </xf>
    <xf numFmtId="164" fontId="9" fillId="0" borderId="0" xfId="2" applyNumberFormat="1" applyFont="1" applyAlignment="1" applyProtection="1">
      <alignment horizontal="left" vertical="top"/>
    </xf>
    <xf numFmtId="164" fontId="9" fillId="0" borderId="0" xfId="0" applyNumberFormat="1" applyFont="1" applyBorder="1" applyAlignment="1">
      <alignment horizontal="left" vertical="top"/>
    </xf>
    <xf numFmtId="164" fontId="10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/>
    </xf>
    <xf numFmtId="164" fontId="0" fillId="0" borderId="0" xfId="0" applyNumberFormat="1" applyAlignment="1"/>
    <xf numFmtId="164" fontId="2" fillId="0" borderId="0" xfId="0" applyNumberFormat="1" applyFont="1" applyBorder="1" applyAlignment="1">
      <alignment horizontal="left"/>
    </xf>
    <xf numFmtId="0" fontId="0" fillId="0" borderId="0" xfId="0"/>
    <xf numFmtId="0" fontId="9" fillId="0" borderId="0" xfId="2" applyFont="1" applyAlignment="1" applyProtection="1"/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165" fontId="4" fillId="0" borderId="0" xfId="1" applyNumberFormat="1" applyFont="1" applyBorder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6" fontId="5" fillId="0" borderId="1" xfId="0" applyNumberFormat="1" applyFont="1" applyBorder="1" applyAlignment="1" applyProtection="1">
      <alignment horizontal="right"/>
      <protection locked="0"/>
    </xf>
    <xf numFmtId="166" fontId="11" fillId="0" borderId="0" xfId="0" applyNumberFormat="1" applyFont="1" applyAlignment="1" applyProtection="1">
      <alignment horizontal="right"/>
      <protection locked="0"/>
    </xf>
    <xf numFmtId="165" fontId="7" fillId="0" borderId="0" xfId="1" applyNumberFormat="1" applyFont="1" applyBorder="1" applyAlignment="1" applyProtection="1">
      <alignment horizontal="right"/>
      <protection locked="0"/>
    </xf>
    <xf numFmtId="165" fontId="15" fillId="0" borderId="0" xfId="1" applyNumberFormat="1" applyFont="1" applyBorder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 wrapText="1"/>
      <protection locked="0"/>
    </xf>
    <xf numFmtId="166" fontId="12" fillId="0" borderId="0" xfId="0" applyNumberFormat="1" applyFont="1" applyAlignment="1" applyProtection="1">
      <alignment horizontal="right"/>
      <protection locked="0"/>
    </xf>
    <xf numFmtId="166" fontId="12" fillId="0" borderId="3" xfId="0" applyNumberFormat="1" applyFont="1" applyBorder="1" applyAlignment="1" applyProtection="1">
      <alignment horizontal="right"/>
      <protection locked="0"/>
    </xf>
  </cellXfs>
  <cellStyles count="4">
    <cellStyle name="Currency" xfId="1" builtinId="4"/>
    <cellStyle name="Hyperlink" xfId="2" builtinId="8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350520</xdr:rowOff>
    </xdr:from>
    <xdr:to>
      <xdr:col>5</xdr:col>
      <xdr:colOff>995160</xdr:colOff>
      <xdr:row>1</xdr:row>
      <xdr:rowOff>74295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C73C20B-7E38-4016-A953-C0F7302B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2737"/>
        <a:stretch>
          <a:fillRect/>
        </a:stretch>
      </xdr:blipFill>
      <xdr:spPr bwMode="auto">
        <a:xfrm>
          <a:off x="15240" y="350520"/>
          <a:ext cx="5818620" cy="828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13</xdr:col>
      <xdr:colOff>9525</xdr:colOff>
      <xdr:row>12</xdr:row>
      <xdr:rowOff>133350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714500"/>
          <a:ext cx="5495925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_KNJI&#381;NICA/Popisi/Knji&#382;nica.xlsx" TargetMode="External"/><Relationship Id="rId13" Type="http://schemas.openxmlformats.org/officeDocument/2006/relationships/hyperlink" Target="../../../_KNJI&#381;NICA/Popisi/Knji&#382;nica.xlsx" TargetMode="External"/><Relationship Id="rId3" Type="http://schemas.openxmlformats.org/officeDocument/2006/relationships/hyperlink" Target="../../../_KNJI&#381;NICA/Popisi/Knji&#382;nica.xlsx" TargetMode="External"/><Relationship Id="rId7" Type="http://schemas.openxmlformats.org/officeDocument/2006/relationships/hyperlink" Target="../../../_KNJI&#381;NICA/Popisi/Knji&#382;nica.xlsx" TargetMode="External"/><Relationship Id="rId12" Type="http://schemas.openxmlformats.org/officeDocument/2006/relationships/hyperlink" Target="../../../_KNJI&#381;NICA/Popisi/Knji&#382;nica.xlsx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../../../_KNJI&#381;NICA/Popisi/Knji&#382;nica.xls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../../../_KNJI&#381;NICA/Popisi/Knji&#382;nica.xlsx" TargetMode="External"/><Relationship Id="rId6" Type="http://schemas.openxmlformats.org/officeDocument/2006/relationships/hyperlink" Target="../../../_KNJI&#381;NICA/Popisi/Knji&#382;nica.xlsx" TargetMode="External"/><Relationship Id="rId11" Type="http://schemas.openxmlformats.org/officeDocument/2006/relationships/hyperlink" Target="../../../_KNJI&#381;NICA/Popisi/Knji&#382;nica.xlsx" TargetMode="External"/><Relationship Id="rId5" Type="http://schemas.openxmlformats.org/officeDocument/2006/relationships/hyperlink" Target="../../../_KNJI&#381;NICA/Popisi/Knji&#382;nica.xlsx" TargetMode="External"/><Relationship Id="rId15" Type="http://schemas.openxmlformats.org/officeDocument/2006/relationships/hyperlink" Target="../../../_KNJI&#381;NICA/Popisi/Knji&#382;nica.xlsx" TargetMode="External"/><Relationship Id="rId10" Type="http://schemas.openxmlformats.org/officeDocument/2006/relationships/hyperlink" Target="../../../_KNJI&#381;NICA/Popisi/Knji&#382;nica.xlsx" TargetMode="External"/><Relationship Id="rId4" Type="http://schemas.openxmlformats.org/officeDocument/2006/relationships/hyperlink" Target="../../../_KNJI&#381;NICA/Popisi/Knji&#382;nica.xlsx" TargetMode="External"/><Relationship Id="rId9" Type="http://schemas.openxmlformats.org/officeDocument/2006/relationships/hyperlink" Target="../../../_KNJI&#381;NICA/Popisi/Knji&#382;nica.xlsx" TargetMode="External"/><Relationship Id="rId14" Type="http://schemas.openxmlformats.org/officeDocument/2006/relationships/hyperlink" Target="../../../_KNJI&#381;NICA/Popisi/Knji&#382;nica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"/>
  <sheetViews>
    <sheetView tabSelected="1" view="pageBreakPreview" topLeftCell="A46" zoomScaleNormal="100" zoomScaleSheetLayoutView="100" workbookViewId="0">
      <selection activeCell="E58" sqref="E58"/>
    </sheetView>
  </sheetViews>
  <sheetFormatPr defaultRowHeight="15" x14ac:dyDescent="0.25"/>
  <cols>
    <col min="1" max="1" width="3" customWidth="1"/>
    <col min="2" max="2" width="45.7109375" customWidth="1"/>
    <col min="3" max="3" width="4.5703125" style="5" customWidth="1"/>
    <col min="4" max="4" width="6" style="5" customWidth="1"/>
    <col min="5" max="5" width="11.28515625" style="8" customWidth="1"/>
    <col min="6" max="6" width="14.7109375" style="8" customWidth="1"/>
  </cols>
  <sheetData>
    <row r="1" spans="1:7" ht="87" customHeight="1" x14ac:dyDescent="0.25">
      <c r="A1" s="56"/>
      <c r="B1" s="56"/>
      <c r="C1" s="57"/>
      <c r="D1" s="57"/>
      <c r="E1" s="58"/>
      <c r="F1" s="58"/>
    </row>
    <row r="3" spans="1:7" ht="18" x14ac:dyDescent="0.25">
      <c r="A3" s="66" t="s">
        <v>83</v>
      </c>
      <c r="B3" s="75"/>
      <c r="C3" s="76"/>
      <c r="D3" s="76"/>
      <c r="E3" s="76"/>
      <c r="F3" s="76"/>
    </row>
    <row r="5" spans="1:7" s="55" customFormat="1" x14ac:dyDescent="0.25">
      <c r="C5" s="5"/>
      <c r="D5" s="5"/>
      <c r="E5" s="8"/>
      <c r="F5" s="8"/>
    </row>
    <row r="6" spans="1:7" ht="15.75" x14ac:dyDescent="0.25">
      <c r="A6" s="77" t="s">
        <v>125</v>
      </c>
      <c r="B6" s="75"/>
      <c r="C6" s="76"/>
      <c r="D6" s="76"/>
      <c r="E6" s="76"/>
      <c r="F6" s="76"/>
    </row>
    <row r="7" spans="1:7" s="44" customFormat="1" ht="15.75" x14ac:dyDescent="0.25">
      <c r="A7" s="77" t="s">
        <v>126</v>
      </c>
      <c r="B7" s="75"/>
      <c r="C7" s="76"/>
      <c r="D7" s="76"/>
      <c r="E7" s="76"/>
      <c r="F7" s="76"/>
    </row>
    <row r="8" spans="1:7" s="44" customFormat="1" ht="15.75" x14ac:dyDescent="0.25">
      <c r="A8" s="43"/>
      <c r="B8" s="41"/>
      <c r="C8" s="42"/>
      <c r="D8" s="42"/>
      <c r="E8" s="42"/>
      <c r="F8" s="42"/>
    </row>
    <row r="9" spans="1:7" ht="15.75" x14ac:dyDescent="0.25">
      <c r="A9" s="77" t="s">
        <v>127</v>
      </c>
      <c r="B9" s="75"/>
      <c r="C9" s="76"/>
      <c r="D9" s="76"/>
      <c r="E9" s="76"/>
      <c r="F9" s="76"/>
    </row>
    <row r="10" spans="1:7" s="44" customFormat="1" ht="15.75" x14ac:dyDescent="0.25">
      <c r="A10" s="43"/>
      <c r="B10" s="41"/>
      <c r="C10" s="42"/>
      <c r="D10" s="42"/>
      <c r="E10" s="42"/>
      <c r="F10" s="42"/>
    </row>
    <row r="11" spans="1:7" ht="15.75" x14ac:dyDescent="0.25">
      <c r="A11" s="77" t="s">
        <v>0</v>
      </c>
      <c r="B11" s="75"/>
      <c r="C11" s="76"/>
      <c r="D11" s="76"/>
      <c r="E11" s="76"/>
      <c r="F11" s="76"/>
    </row>
    <row r="12" spans="1:7" x14ac:dyDescent="0.25">
      <c r="E12" s="80"/>
      <c r="F12" s="80"/>
      <c r="G12" s="81"/>
    </row>
    <row r="13" spans="1:7" x14ac:dyDescent="0.25">
      <c r="E13" s="80"/>
      <c r="F13" s="80"/>
      <c r="G13" s="81"/>
    </row>
    <row r="14" spans="1:7" ht="15.75" x14ac:dyDescent="0.25">
      <c r="A14" s="77" t="s">
        <v>1</v>
      </c>
      <c r="B14" s="78"/>
      <c r="C14" s="1"/>
      <c r="D14" s="1" t="s">
        <v>2</v>
      </c>
      <c r="E14" s="82" t="s">
        <v>34</v>
      </c>
      <c r="F14" s="82" t="s">
        <v>3</v>
      </c>
      <c r="G14" s="81"/>
    </row>
    <row r="15" spans="1:7" x14ac:dyDescent="0.25">
      <c r="A15" s="2"/>
      <c r="B15" s="3"/>
      <c r="C15" s="4"/>
      <c r="D15" s="6"/>
      <c r="E15" s="83"/>
      <c r="F15" s="83"/>
      <c r="G15" s="81"/>
    </row>
    <row r="16" spans="1:7" x14ac:dyDescent="0.25">
      <c r="A16" s="2">
        <f>COUNT($A$15:A15)+1</f>
        <v>1</v>
      </c>
      <c r="B16" s="9" t="s">
        <v>5</v>
      </c>
      <c r="C16" s="4"/>
      <c r="D16" s="6"/>
      <c r="E16" s="83"/>
      <c r="F16" s="83"/>
      <c r="G16" s="81"/>
    </row>
    <row r="17" spans="1:7" s="38" customFormat="1" ht="38.25" x14ac:dyDescent="0.25">
      <c r="A17" s="2"/>
      <c r="B17" s="3" t="s">
        <v>128</v>
      </c>
      <c r="C17" s="4" t="s">
        <v>4</v>
      </c>
      <c r="D17" s="6">
        <v>1</v>
      </c>
      <c r="E17" s="83"/>
      <c r="F17" s="83">
        <f>D17*E17</f>
        <v>0</v>
      </c>
      <c r="G17" s="81"/>
    </row>
    <row r="18" spans="1:7" s="38" customFormat="1" x14ac:dyDescent="0.25">
      <c r="A18" s="2"/>
      <c r="B18" s="3" t="s">
        <v>96</v>
      </c>
      <c r="C18" s="4" t="s">
        <v>4</v>
      </c>
      <c r="D18" s="6">
        <v>16</v>
      </c>
      <c r="E18" s="83"/>
      <c r="F18" s="83">
        <f t="shared" ref="F18:F31" si="0">D18*E18</f>
        <v>0</v>
      </c>
      <c r="G18" s="81"/>
    </row>
    <row r="19" spans="1:7" s="38" customFormat="1" x14ac:dyDescent="0.25">
      <c r="A19" s="2"/>
      <c r="B19" s="3" t="s">
        <v>92</v>
      </c>
      <c r="C19" s="4" t="s">
        <v>4</v>
      </c>
      <c r="D19" s="6">
        <v>25</v>
      </c>
      <c r="E19" s="83"/>
      <c r="F19" s="83">
        <f t="shared" si="0"/>
        <v>0</v>
      </c>
      <c r="G19" s="81"/>
    </row>
    <row r="20" spans="1:7" s="47" customFormat="1" x14ac:dyDescent="0.25">
      <c r="A20" s="2"/>
      <c r="B20" s="3" t="s">
        <v>129</v>
      </c>
      <c r="C20" s="4" t="s">
        <v>4</v>
      </c>
      <c r="D20" s="6">
        <v>1</v>
      </c>
      <c r="E20" s="83"/>
      <c r="F20" s="83">
        <f t="shared" ref="F20" si="1">D20*E20</f>
        <v>0</v>
      </c>
      <c r="G20" s="81"/>
    </row>
    <row r="21" spans="1:7" s="38" customFormat="1" x14ac:dyDescent="0.25">
      <c r="A21" s="2"/>
      <c r="B21" s="3" t="s">
        <v>93</v>
      </c>
      <c r="C21" s="4" t="s">
        <v>4</v>
      </c>
      <c r="D21" s="6">
        <v>4</v>
      </c>
      <c r="E21" s="83"/>
      <c r="F21" s="83">
        <f t="shared" si="0"/>
        <v>0</v>
      </c>
      <c r="G21" s="81"/>
    </row>
    <row r="22" spans="1:7" s="38" customFormat="1" x14ac:dyDescent="0.25">
      <c r="A22" s="2"/>
      <c r="B22" s="3" t="s">
        <v>73</v>
      </c>
      <c r="C22" s="4" t="s">
        <v>4</v>
      </c>
      <c r="D22" s="6">
        <v>2</v>
      </c>
      <c r="E22" s="83"/>
      <c r="F22" s="83">
        <f t="shared" si="0"/>
        <v>0</v>
      </c>
      <c r="G22" s="81"/>
    </row>
    <row r="23" spans="1:7" s="47" customFormat="1" x14ac:dyDescent="0.25">
      <c r="A23" s="2"/>
      <c r="B23" s="3" t="s">
        <v>98</v>
      </c>
      <c r="C23" s="4" t="s">
        <v>4</v>
      </c>
      <c r="D23" s="6">
        <v>1</v>
      </c>
      <c r="E23" s="83"/>
      <c r="F23" s="83">
        <f t="shared" si="0"/>
        <v>0</v>
      </c>
      <c r="G23" s="81"/>
    </row>
    <row r="24" spans="1:7" s="38" customFormat="1" x14ac:dyDescent="0.25">
      <c r="A24" s="2"/>
      <c r="B24" s="3" t="s">
        <v>97</v>
      </c>
      <c r="C24" s="4" t="s">
        <v>4</v>
      </c>
      <c r="D24" s="6">
        <v>1</v>
      </c>
      <c r="E24" s="83"/>
      <c r="F24" s="83">
        <f t="shared" si="0"/>
        <v>0</v>
      </c>
      <c r="G24" s="81"/>
    </row>
    <row r="25" spans="1:7" s="47" customFormat="1" x14ac:dyDescent="0.25">
      <c r="A25" s="2"/>
      <c r="B25" s="3" t="s">
        <v>100</v>
      </c>
      <c r="C25" s="4" t="s">
        <v>4</v>
      </c>
      <c r="D25" s="6">
        <v>1</v>
      </c>
      <c r="E25" s="83"/>
      <c r="F25" s="83">
        <f t="shared" si="0"/>
        <v>0</v>
      </c>
      <c r="G25" s="81"/>
    </row>
    <row r="26" spans="1:7" s="47" customFormat="1" x14ac:dyDescent="0.25">
      <c r="A26" s="2"/>
      <c r="B26" s="3" t="s">
        <v>101</v>
      </c>
      <c r="C26" s="4" t="s">
        <v>4</v>
      </c>
      <c r="D26" s="6">
        <v>1</v>
      </c>
      <c r="E26" s="83"/>
      <c r="F26" s="83">
        <f t="shared" si="0"/>
        <v>0</v>
      </c>
      <c r="G26" s="81"/>
    </row>
    <row r="27" spans="1:7" s="47" customFormat="1" x14ac:dyDescent="0.25">
      <c r="A27" s="2"/>
      <c r="B27" s="3" t="s">
        <v>99</v>
      </c>
      <c r="C27" s="4" t="s">
        <v>4</v>
      </c>
      <c r="D27" s="6">
        <v>1</v>
      </c>
      <c r="E27" s="83"/>
      <c r="F27" s="83">
        <f t="shared" ref="F27:F28" si="2">D27*E27</f>
        <v>0</v>
      </c>
      <c r="G27" s="81"/>
    </row>
    <row r="28" spans="1:7" s="54" customFormat="1" x14ac:dyDescent="0.25">
      <c r="A28" s="2"/>
      <c r="B28" s="3" t="s">
        <v>130</v>
      </c>
      <c r="C28" s="4" t="s">
        <v>4</v>
      </c>
      <c r="D28" s="6">
        <v>1</v>
      </c>
      <c r="E28" s="83"/>
      <c r="F28" s="83">
        <f t="shared" si="2"/>
        <v>0</v>
      </c>
      <c r="G28" s="81"/>
    </row>
    <row r="29" spans="1:7" s="46" customFormat="1" x14ac:dyDescent="0.25">
      <c r="A29" s="2"/>
      <c r="B29" s="3" t="s">
        <v>94</v>
      </c>
      <c r="C29" s="4" t="s">
        <v>4</v>
      </c>
      <c r="D29" s="6">
        <v>1</v>
      </c>
      <c r="E29" s="83"/>
      <c r="F29" s="83">
        <f t="shared" si="0"/>
        <v>0</v>
      </c>
      <c r="G29" s="81"/>
    </row>
    <row r="30" spans="1:7" s="54" customFormat="1" x14ac:dyDescent="0.25">
      <c r="A30" s="2"/>
      <c r="B30" s="3" t="s">
        <v>131</v>
      </c>
      <c r="C30" s="4" t="s">
        <v>4</v>
      </c>
      <c r="D30" s="6">
        <v>60</v>
      </c>
      <c r="E30" s="83"/>
      <c r="F30" s="83">
        <f t="shared" si="0"/>
        <v>0</v>
      </c>
      <c r="G30" s="81"/>
    </row>
    <row r="31" spans="1:7" s="38" customFormat="1" ht="25.5" x14ac:dyDescent="0.25">
      <c r="A31" s="2"/>
      <c r="B31" s="3" t="s">
        <v>49</v>
      </c>
      <c r="C31" s="4" t="s">
        <v>13</v>
      </c>
      <c r="D31" s="6">
        <v>1</v>
      </c>
      <c r="E31" s="83"/>
      <c r="F31" s="83">
        <f t="shared" si="0"/>
        <v>0</v>
      </c>
      <c r="G31" s="81"/>
    </row>
    <row r="32" spans="1:7" x14ac:dyDescent="0.25">
      <c r="A32" s="2"/>
      <c r="B32" s="10"/>
      <c r="C32" s="4"/>
      <c r="D32" s="6"/>
      <c r="E32" s="83"/>
      <c r="F32" s="83"/>
      <c r="G32" s="81"/>
    </row>
    <row r="33" spans="1:7" ht="51" x14ac:dyDescent="0.25">
      <c r="A33" s="2">
        <f>COUNT($A$15:A32)+1</f>
        <v>2</v>
      </c>
      <c r="B33" s="9" t="s">
        <v>102</v>
      </c>
      <c r="C33" s="4"/>
      <c r="D33" s="6"/>
      <c r="E33" s="83"/>
      <c r="F33" s="83"/>
      <c r="G33" s="81"/>
    </row>
    <row r="34" spans="1:7" s="38" customFormat="1" x14ac:dyDescent="0.25">
      <c r="A34" s="2"/>
      <c r="B34" s="3" t="s">
        <v>50</v>
      </c>
      <c r="C34" s="4" t="s">
        <v>9</v>
      </c>
      <c r="D34" s="6">
        <v>65</v>
      </c>
      <c r="E34" s="83"/>
      <c r="F34" s="83">
        <f>D34*E34</f>
        <v>0</v>
      </c>
      <c r="G34" s="81"/>
    </row>
    <row r="35" spans="1:7" s="38" customFormat="1" x14ac:dyDescent="0.25">
      <c r="A35" s="2"/>
      <c r="B35" s="3" t="s">
        <v>51</v>
      </c>
      <c r="C35" s="4" t="s">
        <v>9</v>
      </c>
      <c r="D35" s="6">
        <v>630</v>
      </c>
      <c r="E35" s="83"/>
      <c r="F35" s="83">
        <f t="shared" ref="F35:F38" si="3">D35*E35</f>
        <v>0</v>
      </c>
      <c r="G35" s="81"/>
    </row>
    <row r="36" spans="1:7" s="38" customFormat="1" x14ac:dyDescent="0.25">
      <c r="A36" s="2"/>
      <c r="B36" s="3" t="s">
        <v>132</v>
      </c>
      <c r="C36" s="4" t="s">
        <v>9</v>
      </c>
      <c r="D36" s="6">
        <v>55</v>
      </c>
      <c r="E36" s="83"/>
      <c r="F36" s="83">
        <f t="shared" si="3"/>
        <v>0</v>
      </c>
      <c r="G36" s="81"/>
    </row>
    <row r="37" spans="1:7" s="38" customFormat="1" x14ac:dyDescent="0.25">
      <c r="A37" s="2"/>
      <c r="B37" s="3" t="s">
        <v>52</v>
      </c>
      <c r="C37" s="4" t="s">
        <v>9</v>
      </c>
      <c r="D37" s="6">
        <v>510</v>
      </c>
      <c r="E37" s="83"/>
      <c r="F37" s="83">
        <f t="shared" si="3"/>
        <v>0</v>
      </c>
      <c r="G37" s="81"/>
    </row>
    <row r="38" spans="1:7" s="38" customFormat="1" x14ac:dyDescent="0.25">
      <c r="A38" s="2"/>
      <c r="B38" s="3" t="s">
        <v>53</v>
      </c>
      <c r="C38" s="4" t="s">
        <v>9</v>
      </c>
      <c r="D38" s="6">
        <v>110</v>
      </c>
      <c r="E38" s="83"/>
      <c r="F38" s="83">
        <f t="shared" si="3"/>
        <v>0</v>
      </c>
      <c r="G38" s="81"/>
    </row>
    <row r="39" spans="1:7" s="38" customFormat="1" x14ac:dyDescent="0.25">
      <c r="A39" s="2"/>
      <c r="B39" s="3" t="s">
        <v>74</v>
      </c>
      <c r="C39" s="4" t="s">
        <v>9</v>
      </c>
      <c r="D39" s="6">
        <v>90</v>
      </c>
      <c r="E39" s="83"/>
      <c r="F39" s="83">
        <f t="shared" ref="F39:F41" si="4">D39*E39</f>
        <v>0</v>
      </c>
      <c r="G39" s="81"/>
    </row>
    <row r="40" spans="1:7" s="47" customFormat="1" x14ac:dyDescent="0.25">
      <c r="A40" s="2"/>
      <c r="B40" s="3" t="s">
        <v>103</v>
      </c>
      <c r="C40" s="4" t="s">
        <v>9</v>
      </c>
      <c r="D40" s="6">
        <v>40</v>
      </c>
      <c r="E40" s="83"/>
      <c r="F40" s="83">
        <f t="shared" si="4"/>
        <v>0</v>
      </c>
      <c r="G40" s="81"/>
    </row>
    <row r="41" spans="1:7" s="44" customFormat="1" x14ac:dyDescent="0.25">
      <c r="A41" s="2"/>
      <c r="B41" s="3" t="s">
        <v>75</v>
      </c>
      <c r="C41" s="4" t="s">
        <v>9</v>
      </c>
      <c r="D41" s="6">
        <v>10</v>
      </c>
      <c r="E41" s="83"/>
      <c r="F41" s="83">
        <f t="shared" si="4"/>
        <v>0</v>
      </c>
      <c r="G41" s="81"/>
    </row>
    <row r="42" spans="1:7" x14ac:dyDescent="0.25">
      <c r="A42" s="2"/>
      <c r="B42" s="10"/>
      <c r="C42" s="4"/>
      <c r="D42" s="6"/>
      <c r="E42" s="83"/>
      <c r="F42" s="83"/>
      <c r="G42" s="81"/>
    </row>
    <row r="43" spans="1:7" x14ac:dyDescent="0.25">
      <c r="A43" s="2">
        <f>COUNT($A$15:A42)+1</f>
        <v>3</v>
      </c>
      <c r="B43" s="9" t="s">
        <v>6</v>
      </c>
      <c r="C43" s="4"/>
      <c r="D43" s="6"/>
      <c r="E43" s="83"/>
      <c r="F43" s="83"/>
      <c r="G43" s="81"/>
    </row>
    <row r="44" spans="1:7" x14ac:dyDescent="0.25">
      <c r="A44" s="2"/>
      <c r="B44" s="3" t="s">
        <v>54</v>
      </c>
      <c r="C44" s="4" t="s">
        <v>9</v>
      </c>
      <c r="D44" s="6">
        <v>650</v>
      </c>
      <c r="E44" s="83"/>
      <c r="F44" s="83">
        <f>D44*E44</f>
        <v>0</v>
      </c>
      <c r="G44" s="81"/>
    </row>
    <row r="45" spans="1:7" s="38" customFormat="1" x14ac:dyDescent="0.25">
      <c r="A45" s="2"/>
      <c r="B45" s="3" t="s">
        <v>55</v>
      </c>
      <c r="C45" s="4" t="s">
        <v>9</v>
      </c>
      <c r="D45" s="6">
        <v>100</v>
      </c>
      <c r="E45" s="83"/>
      <c r="F45" s="83">
        <f t="shared" ref="F45:F46" si="5">D45*E45</f>
        <v>0</v>
      </c>
      <c r="G45" s="81"/>
    </row>
    <row r="46" spans="1:7" s="38" customFormat="1" x14ac:dyDescent="0.25">
      <c r="A46" s="2"/>
      <c r="B46" s="3" t="s">
        <v>56</v>
      </c>
      <c r="C46" s="4" t="s">
        <v>9</v>
      </c>
      <c r="D46" s="6">
        <v>50</v>
      </c>
      <c r="E46" s="83"/>
      <c r="F46" s="83">
        <f t="shared" si="5"/>
        <v>0</v>
      </c>
      <c r="G46" s="81"/>
    </row>
    <row r="47" spans="1:7" x14ac:dyDescent="0.25">
      <c r="A47" s="2"/>
      <c r="B47" s="9"/>
      <c r="C47" s="4"/>
      <c r="D47" s="6"/>
      <c r="E47" s="83"/>
      <c r="F47" s="83"/>
      <c r="G47" s="81"/>
    </row>
    <row r="48" spans="1:7" x14ac:dyDescent="0.25">
      <c r="A48" s="2">
        <f>COUNT($A$15:A47)+1</f>
        <v>4</v>
      </c>
      <c r="B48" s="9" t="s">
        <v>7</v>
      </c>
      <c r="C48" s="4"/>
      <c r="D48" s="6"/>
      <c r="E48" s="83"/>
      <c r="F48" s="83"/>
      <c r="G48" s="81"/>
    </row>
    <row r="49" spans="1:7" s="38" customFormat="1" ht="51" x14ac:dyDescent="0.25">
      <c r="A49" s="2"/>
      <c r="B49" s="3" t="s">
        <v>68</v>
      </c>
      <c r="C49" s="4"/>
      <c r="D49" s="6"/>
      <c r="E49" s="83"/>
      <c r="F49" s="83"/>
      <c r="G49" s="81"/>
    </row>
    <row r="50" spans="1:7" s="38" customFormat="1" x14ac:dyDescent="0.25">
      <c r="A50" s="2"/>
      <c r="B50" s="3" t="s">
        <v>69</v>
      </c>
      <c r="C50" s="4" t="s">
        <v>4</v>
      </c>
      <c r="D50" s="6">
        <v>23</v>
      </c>
      <c r="E50" s="83"/>
      <c r="F50" s="83">
        <f t="shared" ref="F50:F56" si="6">D50*E50</f>
        <v>0</v>
      </c>
      <c r="G50" s="81"/>
    </row>
    <row r="51" spans="1:7" s="54" customFormat="1" x14ac:dyDescent="0.25">
      <c r="A51" s="2"/>
      <c r="B51" s="3" t="s">
        <v>133</v>
      </c>
      <c r="C51" s="4" t="s">
        <v>4</v>
      </c>
      <c r="D51" s="6">
        <v>1</v>
      </c>
      <c r="E51" s="83"/>
      <c r="F51" s="83">
        <f t="shared" ref="F51" si="7">D51*E51</f>
        <v>0</v>
      </c>
      <c r="G51" s="81"/>
    </row>
    <row r="52" spans="1:7" s="38" customFormat="1" x14ac:dyDescent="0.25">
      <c r="A52" s="2"/>
      <c r="B52" s="3" t="s">
        <v>70</v>
      </c>
      <c r="C52" s="4" t="s">
        <v>4</v>
      </c>
      <c r="D52" s="6">
        <v>2</v>
      </c>
      <c r="E52" s="83"/>
      <c r="F52" s="83">
        <f t="shared" si="6"/>
        <v>0</v>
      </c>
      <c r="G52" s="81"/>
    </row>
    <row r="53" spans="1:7" s="54" customFormat="1" x14ac:dyDescent="0.25">
      <c r="A53" s="2"/>
      <c r="B53" s="3" t="s">
        <v>134</v>
      </c>
      <c r="C53" s="4" t="s">
        <v>4</v>
      </c>
      <c r="D53" s="6">
        <v>3</v>
      </c>
      <c r="E53" s="83"/>
      <c r="F53" s="83">
        <f t="shared" si="6"/>
        <v>0</v>
      </c>
      <c r="G53" s="81"/>
    </row>
    <row r="54" spans="1:7" s="38" customFormat="1" x14ac:dyDescent="0.25">
      <c r="A54" s="2"/>
      <c r="B54" s="3" t="s">
        <v>71</v>
      </c>
      <c r="C54" s="4" t="s">
        <v>4</v>
      </c>
      <c r="D54" s="6">
        <v>26</v>
      </c>
      <c r="E54" s="83"/>
      <c r="F54" s="83">
        <f t="shared" si="6"/>
        <v>0</v>
      </c>
      <c r="G54" s="81"/>
    </row>
    <row r="55" spans="1:7" s="38" customFormat="1" x14ac:dyDescent="0.25">
      <c r="A55" s="2"/>
      <c r="B55" s="3" t="s">
        <v>72</v>
      </c>
      <c r="C55" s="4" t="s">
        <v>4</v>
      </c>
      <c r="D55" s="6">
        <v>9</v>
      </c>
      <c r="E55" s="83"/>
      <c r="F55" s="83">
        <f t="shared" si="6"/>
        <v>0</v>
      </c>
      <c r="G55" s="81"/>
    </row>
    <row r="56" spans="1:7" s="38" customFormat="1" x14ac:dyDescent="0.25">
      <c r="A56" s="2"/>
      <c r="B56" s="3" t="s">
        <v>57</v>
      </c>
      <c r="C56" s="4" t="s">
        <v>4</v>
      </c>
      <c r="D56" s="6">
        <v>8</v>
      </c>
      <c r="E56" s="83"/>
      <c r="F56" s="83">
        <f t="shared" si="6"/>
        <v>0</v>
      </c>
      <c r="G56" s="81"/>
    </row>
    <row r="57" spans="1:7" s="54" customFormat="1" x14ac:dyDescent="0.25">
      <c r="A57" s="2"/>
      <c r="B57" s="3"/>
      <c r="C57" s="4"/>
      <c r="D57" s="6"/>
      <c r="E57" s="83"/>
      <c r="F57" s="83"/>
      <c r="G57" s="81"/>
    </row>
    <row r="58" spans="1:7" s="54" customFormat="1" ht="25.5" x14ac:dyDescent="0.25">
      <c r="A58" s="2">
        <f>COUNT($A$15:A57)+1</f>
        <v>5</v>
      </c>
      <c r="B58" s="3" t="s">
        <v>151</v>
      </c>
      <c r="C58" s="4" t="s">
        <v>4</v>
      </c>
      <c r="D58" s="6">
        <v>3</v>
      </c>
      <c r="E58" s="83"/>
      <c r="F58" s="83">
        <f t="shared" ref="F58" si="8">D58*E58</f>
        <v>0</v>
      </c>
      <c r="G58" s="81"/>
    </row>
    <row r="59" spans="1:7" s="45" customFormat="1" x14ac:dyDescent="0.25">
      <c r="A59" s="2"/>
      <c r="B59" s="3"/>
      <c r="C59" s="4"/>
      <c r="D59" s="6"/>
      <c r="E59" s="83"/>
      <c r="F59" s="83"/>
      <c r="G59" s="81"/>
    </row>
    <row r="60" spans="1:7" ht="102" x14ac:dyDescent="0.25">
      <c r="A60" s="2">
        <f>COUNT($A$15:A59)+1</f>
        <v>6</v>
      </c>
      <c r="B60" s="9" t="s">
        <v>135</v>
      </c>
      <c r="C60" s="4"/>
      <c r="D60" s="6"/>
      <c r="E60" s="83"/>
      <c r="F60" s="83"/>
      <c r="G60" s="81"/>
    </row>
    <row r="61" spans="1:7" s="38" customFormat="1" ht="38.25" x14ac:dyDescent="0.25">
      <c r="A61" s="2"/>
      <c r="B61" s="3" t="s">
        <v>136</v>
      </c>
      <c r="C61" s="4" t="s">
        <v>4</v>
      </c>
      <c r="D61" s="6">
        <v>30</v>
      </c>
      <c r="E61" s="83"/>
      <c r="F61" s="83">
        <f t="shared" ref="F61" si="9">D61*E61</f>
        <v>0</v>
      </c>
      <c r="G61" s="81"/>
    </row>
    <row r="62" spans="1:7" s="38" customFormat="1" ht="38.25" x14ac:dyDescent="0.25">
      <c r="A62" s="2"/>
      <c r="B62" s="3" t="s">
        <v>137</v>
      </c>
      <c r="C62" s="4" t="s">
        <v>4</v>
      </c>
      <c r="D62" s="6">
        <v>4</v>
      </c>
      <c r="E62" s="83"/>
      <c r="F62" s="83">
        <f t="shared" ref="F62" si="10">D62*E62</f>
        <v>0</v>
      </c>
      <c r="G62" s="81"/>
    </row>
    <row r="63" spans="1:7" s="38" customFormat="1" ht="25.5" x14ac:dyDescent="0.25">
      <c r="A63" s="2"/>
      <c r="B63" s="3" t="s">
        <v>138</v>
      </c>
      <c r="C63" s="4" t="s">
        <v>4</v>
      </c>
      <c r="D63" s="6">
        <v>2</v>
      </c>
      <c r="E63" s="83"/>
      <c r="F63" s="83">
        <f t="shared" ref="F63" si="11">D63*E63</f>
        <v>0</v>
      </c>
      <c r="G63" s="81"/>
    </row>
    <row r="64" spans="1:7" s="47" customFormat="1" ht="38.25" x14ac:dyDescent="0.25">
      <c r="A64" s="2"/>
      <c r="B64" s="3" t="s">
        <v>139</v>
      </c>
      <c r="C64" s="4" t="s">
        <v>4</v>
      </c>
      <c r="D64" s="6">
        <v>6</v>
      </c>
      <c r="E64" s="83"/>
      <c r="F64" s="83">
        <f t="shared" ref="F64" si="12">D64*E64</f>
        <v>0</v>
      </c>
      <c r="G64" s="81"/>
    </row>
    <row r="65" spans="1:7" s="54" customFormat="1" ht="25.5" x14ac:dyDescent="0.25">
      <c r="A65" s="2"/>
      <c r="B65" s="3" t="s">
        <v>140</v>
      </c>
      <c r="C65" s="4" t="s">
        <v>4</v>
      </c>
      <c r="D65" s="6">
        <v>5</v>
      </c>
      <c r="E65" s="83"/>
      <c r="F65" s="83">
        <f t="shared" ref="F65:F70" si="13">D65*E65</f>
        <v>0</v>
      </c>
      <c r="G65" s="81"/>
    </row>
    <row r="66" spans="1:7" s="54" customFormat="1" ht="38.25" x14ac:dyDescent="0.25">
      <c r="A66" s="2"/>
      <c r="B66" s="3" t="s">
        <v>141</v>
      </c>
      <c r="C66" s="4" t="s">
        <v>4</v>
      </c>
      <c r="D66" s="6">
        <v>2</v>
      </c>
      <c r="E66" s="83"/>
      <c r="F66" s="83">
        <f t="shared" si="13"/>
        <v>0</v>
      </c>
      <c r="G66" s="81"/>
    </row>
    <row r="67" spans="1:7" s="54" customFormat="1" ht="51" x14ac:dyDescent="0.25">
      <c r="A67" s="2"/>
      <c r="B67" s="3" t="s">
        <v>142</v>
      </c>
      <c r="C67" s="4" t="s">
        <v>4</v>
      </c>
      <c r="D67" s="6">
        <v>3</v>
      </c>
      <c r="E67" s="83"/>
      <c r="F67" s="83">
        <f t="shared" si="13"/>
        <v>0</v>
      </c>
      <c r="G67" s="81"/>
    </row>
    <row r="68" spans="1:7" s="54" customFormat="1" ht="63.75" x14ac:dyDescent="0.25">
      <c r="A68" s="2"/>
      <c r="B68" s="3" t="s">
        <v>145</v>
      </c>
      <c r="C68" s="4" t="s">
        <v>4</v>
      </c>
      <c r="D68" s="6">
        <v>1</v>
      </c>
      <c r="E68" s="83"/>
      <c r="F68" s="83">
        <f t="shared" si="13"/>
        <v>0</v>
      </c>
      <c r="G68" s="81"/>
    </row>
    <row r="69" spans="1:7" s="54" customFormat="1" ht="51" x14ac:dyDescent="0.25">
      <c r="A69" s="2"/>
      <c r="B69" s="3" t="s">
        <v>143</v>
      </c>
      <c r="C69" s="4" t="s">
        <v>4</v>
      </c>
      <c r="D69" s="6">
        <v>1</v>
      </c>
      <c r="E69" s="83"/>
      <c r="F69" s="83">
        <f t="shared" si="13"/>
        <v>0</v>
      </c>
      <c r="G69" s="81"/>
    </row>
    <row r="70" spans="1:7" s="54" customFormat="1" ht="51" x14ac:dyDescent="0.25">
      <c r="A70" s="2"/>
      <c r="B70" s="3" t="s">
        <v>146</v>
      </c>
      <c r="C70" s="4" t="s">
        <v>4</v>
      </c>
      <c r="D70" s="6">
        <v>1</v>
      </c>
      <c r="E70" s="83"/>
      <c r="F70" s="83">
        <f t="shared" si="13"/>
        <v>0</v>
      </c>
      <c r="G70" s="81"/>
    </row>
    <row r="71" spans="1:7" s="54" customFormat="1" ht="89.25" x14ac:dyDescent="0.25">
      <c r="A71" s="2"/>
      <c r="B71" s="3" t="s">
        <v>144</v>
      </c>
      <c r="C71" s="4" t="s">
        <v>13</v>
      </c>
      <c r="D71" s="6">
        <v>1</v>
      </c>
      <c r="E71" s="83"/>
      <c r="F71" s="83">
        <f t="shared" ref="F71" si="14">D71*E71</f>
        <v>0</v>
      </c>
      <c r="G71" s="81"/>
    </row>
    <row r="72" spans="1:7" s="54" customFormat="1" ht="51" x14ac:dyDescent="0.25">
      <c r="A72" s="2"/>
      <c r="B72" s="3" t="s">
        <v>104</v>
      </c>
      <c r="C72" s="4" t="s">
        <v>9</v>
      </c>
      <c r="D72" s="6">
        <v>44</v>
      </c>
      <c r="E72" s="83"/>
      <c r="F72" s="83">
        <f t="shared" ref="F72:F73" si="15">D72*E72</f>
        <v>0</v>
      </c>
      <c r="G72" s="81"/>
    </row>
    <row r="73" spans="1:7" s="54" customFormat="1" x14ac:dyDescent="0.25">
      <c r="A73" s="2"/>
      <c r="B73" s="3" t="s">
        <v>105</v>
      </c>
      <c r="C73" s="4" t="s">
        <v>4</v>
      </c>
      <c r="D73" s="6">
        <v>12</v>
      </c>
      <c r="E73" s="83"/>
      <c r="F73" s="83">
        <f t="shared" si="15"/>
        <v>0</v>
      </c>
      <c r="G73" s="81"/>
    </row>
    <row r="74" spans="1:7" s="54" customFormat="1" ht="38.25" x14ac:dyDescent="0.25">
      <c r="A74" s="2"/>
      <c r="B74" s="3" t="s">
        <v>147</v>
      </c>
      <c r="C74" s="4" t="s">
        <v>4</v>
      </c>
      <c r="D74" s="6">
        <v>7</v>
      </c>
      <c r="E74" s="83"/>
      <c r="F74" s="83">
        <f t="shared" ref="F74" si="16">D74*E74</f>
        <v>0</v>
      </c>
      <c r="G74" s="81"/>
    </row>
    <row r="75" spans="1:7" s="47" customFormat="1" ht="38.25" x14ac:dyDescent="0.25">
      <c r="A75" s="2"/>
      <c r="B75" s="3" t="s">
        <v>148</v>
      </c>
      <c r="C75" s="4" t="s">
        <v>4</v>
      </c>
      <c r="D75" s="6">
        <v>2</v>
      </c>
      <c r="E75" s="83"/>
      <c r="F75" s="83">
        <f t="shared" ref="F75" si="17">D75*E75</f>
        <v>0</v>
      </c>
      <c r="G75" s="81"/>
    </row>
    <row r="76" spans="1:7" s="47" customFormat="1" ht="38.25" x14ac:dyDescent="0.25">
      <c r="A76" s="2"/>
      <c r="B76" s="3" t="s">
        <v>149</v>
      </c>
      <c r="C76" s="4" t="s">
        <v>4</v>
      </c>
      <c r="D76" s="6">
        <v>1</v>
      </c>
      <c r="E76" s="83"/>
      <c r="F76" s="83">
        <f t="shared" ref="F76" si="18">D76*E76</f>
        <v>0</v>
      </c>
      <c r="G76" s="81"/>
    </row>
    <row r="77" spans="1:7" s="38" customFormat="1" ht="38.25" x14ac:dyDescent="0.25">
      <c r="A77" s="2"/>
      <c r="B77" s="3" t="s">
        <v>150</v>
      </c>
      <c r="C77" s="4" t="s">
        <v>4</v>
      </c>
      <c r="D77" s="6">
        <v>1</v>
      </c>
      <c r="E77" s="83"/>
      <c r="F77" s="83">
        <f t="shared" ref="F77" si="19">D77*E77</f>
        <v>0</v>
      </c>
      <c r="G77" s="81"/>
    </row>
    <row r="78" spans="1:7" x14ac:dyDescent="0.25">
      <c r="A78" s="2"/>
      <c r="B78" s="3"/>
      <c r="C78" s="4"/>
      <c r="D78" s="6"/>
      <c r="E78" s="83"/>
      <c r="F78" s="83"/>
      <c r="G78" s="81"/>
    </row>
    <row r="79" spans="1:7" x14ac:dyDescent="0.25">
      <c r="A79" s="2">
        <f>COUNT($A$15:A78)+1</f>
        <v>7</v>
      </c>
      <c r="B79" s="9" t="s">
        <v>8</v>
      </c>
      <c r="C79" s="4"/>
      <c r="D79" s="6"/>
      <c r="E79" s="83"/>
      <c r="F79" s="83"/>
      <c r="G79" s="81"/>
    </row>
    <row r="80" spans="1:7" s="38" customFormat="1" ht="38.25" x14ac:dyDescent="0.25">
      <c r="A80" s="2"/>
      <c r="B80" s="3" t="s">
        <v>106</v>
      </c>
      <c r="C80" s="5"/>
      <c r="D80" s="5"/>
      <c r="E80" s="80"/>
      <c r="F80" s="80"/>
      <c r="G80" s="81"/>
    </row>
    <row r="81" spans="1:7" s="47" customFormat="1" x14ac:dyDescent="0.25">
      <c r="A81" s="2"/>
      <c r="B81" s="3" t="s">
        <v>107</v>
      </c>
      <c r="C81" s="4" t="s">
        <v>9</v>
      </c>
      <c r="D81" s="6">
        <v>11</v>
      </c>
      <c r="E81" s="83"/>
      <c r="F81" s="83">
        <f t="shared" ref="F81:F83" si="20">D81*E81</f>
        <v>0</v>
      </c>
      <c r="G81" s="81"/>
    </row>
    <row r="82" spans="1:7" s="47" customFormat="1" x14ac:dyDescent="0.25">
      <c r="A82" s="2"/>
      <c r="B82" s="9" t="s">
        <v>108</v>
      </c>
      <c r="C82" s="4" t="s">
        <v>4</v>
      </c>
      <c r="D82" s="6">
        <v>10</v>
      </c>
      <c r="E82" s="83"/>
      <c r="F82" s="83">
        <f t="shared" si="20"/>
        <v>0</v>
      </c>
      <c r="G82" s="81"/>
    </row>
    <row r="83" spans="1:7" s="47" customFormat="1" ht="25.5" x14ac:dyDescent="0.25">
      <c r="A83" s="2"/>
      <c r="B83" s="3" t="s">
        <v>109</v>
      </c>
      <c r="C83" s="4" t="s">
        <v>4</v>
      </c>
      <c r="D83" s="6">
        <v>12</v>
      </c>
      <c r="E83" s="83"/>
      <c r="F83" s="83">
        <f t="shared" si="20"/>
        <v>0</v>
      </c>
      <c r="G83" s="81"/>
    </row>
    <row r="84" spans="1:7" x14ac:dyDescent="0.25">
      <c r="A84" s="2"/>
      <c r="B84" s="9"/>
      <c r="C84" s="4"/>
      <c r="D84" s="6"/>
      <c r="E84" s="83"/>
      <c r="F84" s="83"/>
      <c r="G84" s="81"/>
    </row>
    <row r="85" spans="1:7" ht="51" x14ac:dyDescent="0.25">
      <c r="A85" s="2">
        <f>COUNT($A$15:A84)+1</f>
        <v>8</v>
      </c>
      <c r="B85" s="37" t="s">
        <v>123</v>
      </c>
      <c r="C85" s="4"/>
      <c r="D85" s="6"/>
      <c r="E85" s="83"/>
      <c r="F85" s="83"/>
      <c r="G85" s="81"/>
    </row>
    <row r="86" spans="1:7" x14ac:dyDescent="0.25">
      <c r="A86" s="2"/>
      <c r="B86" s="9" t="s">
        <v>14</v>
      </c>
      <c r="C86" s="4" t="s">
        <v>9</v>
      </c>
      <c r="D86" s="6">
        <v>10</v>
      </c>
      <c r="E86" s="83"/>
      <c r="F86" s="83">
        <f t="shared" ref="F86:F87" si="21">D86*E86</f>
        <v>0</v>
      </c>
      <c r="G86" s="81"/>
    </row>
    <row r="87" spans="1:7" x14ac:dyDescent="0.25">
      <c r="A87" s="2"/>
      <c r="B87" s="9" t="s">
        <v>15</v>
      </c>
      <c r="C87" s="4" t="s">
        <v>9</v>
      </c>
      <c r="D87" s="6">
        <v>40</v>
      </c>
      <c r="E87" s="83"/>
      <c r="F87" s="83">
        <f t="shared" si="21"/>
        <v>0</v>
      </c>
      <c r="G87" s="81"/>
    </row>
    <row r="88" spans="1:7" s="55" customFormat="1" x14ac:dyDescent="0.25">
      <c r="A88" s="2"/>
      <c r="B88" s="9"/>
      <c r="C88" s="4"/>
      <c r="D88" s="6"/>
      <c r="E88" s="83"/>
      <c r="F88" s="83"/>
      <c r="G88" s="81"/>
    </row>
    <row r="89" spans="1:7" s="55" customFormat="1" ht="38.25" x14ac:dyDescent="0.25">
      <c r="A89" s="2">
        <f>COUNT($A$15:A88)+1</f>
        <v>9</v>
      </c>
      <c r="B89" s="9" t="s">
        <v>166</v>
      </c>
      <c r="C89" s="4" t="s">
        <v>13</v>
      </c>
      <c r="D89" s="6">
        <v>1</v>
      </c>
      <c r="E89" s="83"/>
      <c r="F89" s="83">
        <f t="shared" ref="F89" si="22">D89*E89</f>
        <v>0</v>
      </c>
      <c r="G89" s="81"/>
    </row>
    <row r="90" spans="1:7" s="27" customFormat="1" x14ac:dyDescent="0.25">
      <c r="A90" s="2"/>
      <c r="B90" s="37"/>
      <c r="C90" s="4"/>
      <c r="D90" s="6"/>
      <c r="E90" s="83"/>
      <c r="F90" s="83"/>
      <c r="G90" s="81"/>
    </row>
    <row r="91" spans="1:7" ht="25.5" x14ac:dyDescent="0.25">
      <c r="A91" s="2">
        <f>COUNT($A$15:A90)+1</f>
        <v>10</v>
      </c>
      <c r="B91" s="3" t="s">
        <v>12</v>
      </c>
      <c r="C91" s="4" t="s">
        <v>4</v>
      </c>
      <c r="D91" s="6">
        <v>15</v>
      </c>
      <c r="E91" s="83"/>
      <c r="F91" s="83">
        <f t="shared" ref="F91" si="23">D91*E91</f>
        <v>0</v>
      </c>
      <c r="G91" s="81"/>
    </row>
    <row r="92" spans="1:7" x14ac:dyDescent="0.25">
      <c r="A92" s="2"/>
      <c r="B92" s="3"/>
      <c r="C92" s="4"/>
      <c r="D92" s="6"/>
      <c r="E92" s="83"/>
      <c r="F92" s="83"/>
      <c r="G92" s="81"/>
    </row>
    <row r="93" spans="1:7" ht="25.5" x14ac:dyDescent="0.25">
      <c r="A93" s="2">
        <f>COUNT($A$15:A92)+1</f>
        <v>11</v>
      </c>
      <c r="B93" s="3" t="s">
        <v>10</v>
      </c>
      <c r="C93" s="4" t="s">
        <v>4</v>
      </c>
      <c r="D93" s="6">
        <v>2</v>
      </c>
      <c r="E93" s="83"/>
      <c r="F93" s="83">
        <f t="shared" ref="F93" si="24">D93*E93</f>
        <v>0</v>
      </c>
      <c r="G93" s="81"/>
    </row>
    <row r="94" spans="1:7" x14ac:dyDescent="0.25">
      <c r="A94" s="2"/>
      <c r="B94" s="3"/>
      <c r="C94" s="4"/>
      <c r="D94" s="6"/>
      <c r="E94" s="83"/>
      <c r="F94" s="83"/>
      <c r="G94" s="81"/>
    </row>
    <row r="95" spans="1:7" ht="25.5" x14ac:dyDescent="0.25">
      <c r="A95" s="2">
        <f>COUNT($A$15:A94)+1</f>
        <v>12</v>
      </c>
      <c r="B95" s="3" t="s">
        <v>11</v>
      </c>
      <c r="C95" s="4" t="s">
        <v>4</v>
      </c>
      <c r="D95" s="6">
        <v>1</v>
      </c>
      <c r="E95" s="83"/>
      <c r="F95" s="83">
        <f t="shared" ref="F95" si="25">D95*E95</f>
        <v>0</v>
      </c>
      <c r="G95" s="81"/>
    </row>
    <row r="96" spans="1:7" x14ac:dyDescent="0.25">
      <c r="A96" s="2"/>
      <c r="B96" s="3"/>
      <c r="C96" s="4"/>
      <c r="D96" s="6"/>
      <c r="E96" s="83"/>
      <c r="F96" s="83"/>
      <c r="G96" s="81"/>
    </row>
    <row r="97" spans="1:7" ht="25.5" x14ac:dyDescent="0.25">
      <c r="A97" s="2">
        <f>COUNT($A$15:A96)+1</f>
        <v>13</v>
      </c>
      <c r="B97" s="3" t="s">
        <v>152</v>
      </c>
      <c r="C97" s="4" t="s">
        <v>13</v>
      </c>
      <c r="D97" s="6">
        <v>19</v>
      </c>
      <c r="E97" s="83"/>
      <c r="F97" s="83">
        <f t="shared" ref="F97" si="26">D97*E97</f>
        <v>0</v>
      </c>
      <c r="G97" s="81"/>
    </row>
    <row r="98" spans="1:7" x14ac:dyDescent="0.25">
      <c r="A98" s="2"/>
      <c r="B98" s="3"/>
      <c r="C98" s="4"/>
      <c r="D98" s="6"/>
      <c r="E98" s="83"/>
      <c r="F98" s="83"/>
      <c r="G98" s="81"/>
    </row>
    <row r="99" spans="1:7" x14ac:dyDescent="0.25">
      <c r="A99" s="2">
        <f>COUNT($A$15:A98)+1</f>
        <v>14</v>
      </c>
      <c r="B99" s="3" t="s">
        <v>84</v>
      </c>
      <c r="C99" s="4" t="s">
        <v>9</v>
      </c>
      <c r="D99" s="6">
        <v>80</v>
      </c>
      <c r="E99" s="83"/>
      <c r="F99" s="83">
        <f t="shared" ref="F99" si="27">D99*E99</f>
        <v>0</v>
      </c>
      <c r="G99" s="81"/>
    </row>
    <row r="100" spans="1:7" x14ac:dyDescent="0.25">
      <c r="A100" s="2"/>
      <c r="B100" s="3"/>
      <c r="C100" s="4"/>
      <c r="D100" s="6"/>
      <c r="E100" s="83"/>
      <c r="F100" s="83"/>
      <c r="G100" s="81"/>
    </row>
    <row r="101" spans="1:7" x14ac:dyDescent="0.25">
      <c r="A101" s="2">
        <f>COUNT($A$15:A100)+1</f>
        <v>15</v>
      </c>
      <c r="B101" s="3" t="s">
        <v>16</v>
      </c>
      <c r="C101" s="4" t="s">
        <v>4</v>
      </c>
      <c r="D101" s="6">
        <v>2</v>
      </c>
      <c r="E101" s="83"/>
      <c r="F101" s="83">
        <f t="shared" ref="F101" si="28">D101*E101</f>
        <v>0</v>
      </c>
      <c r="G101" s="81"/>
    </row>
    <row r="102" spans="1:7" x14ac:dyDescent="0.25">
      <c r="A102" s="2"/>
      <c r="B102" s="3"/>
      <c r="C102" s="4"/>
      <c r="D102" s="6"/>
      <c r="E102" s="83"/>
      <c r="F102" s="83"/>
      <c r="G102" s="81"/>
    </row>
    <row r="103" spans="1:7" ht="25.5" x14ac:dyDescent="0.25">
      <c r="A103" s="2">
        <f>COUNT($A$15:A102)+1</f>
        <v>16</v>
      </c>
      <c r="B103" s="3" t="s">
        <v>17</v>
      </c>
      <c r="C103" s="4" t="s">
        <v>13</v>
      </c>
      <c r="D103" s="6">
        <v>1</v>
      </c>
      <c r="E103" s="83"/>
      <c r="F103" s="83">
        <f t="shared" ref="F103" si="29">D103*E103</f>
        <v>0</v>
      </c>
      <c r="G103" s="81"/>
    </row>
    <row r="104" spans="1:7" x14ac:dyDescent="0.25">
      <c r="A104" s="2"/>
      <c r="B104" s="3"/>
      <c r="C104" s="4"/>
      <c r="D104" s="6"/>
      <c r="E104" s="83"/>
      <c r="F104" s="83"/>
      <c r="G104" s="81"/>
    </row>
    <row r="105" spans="1:7" x14ac:dyDescent="0.25">
      <c r="A105" s="2">
        <f>COUNT($A$15:A104)+1</f>
        <v>17</v>
      </c>
      <c r="B105" s="3" t="s">
        <v>18</v>
      </c>
      <c r="C105" s="4" t="s">
        <v>13</v>
      </c>
      <c r="D105" s="6">
        <v>1</v>
      </c>
      <c r="E105" s="83"/>
      <c r="F105" s="83">
        <f t="shared" ref="F105" si="30">D105*E105</f>
        <v>0</v>
      </c>
      <c r="G105" s="81"/>
    </row>
    <row r="106" spans="1:7" x14ac:dyDescent="0.25">
      <c r="A106" s="2"/>
      <c r="B106" s="3"/>
      <c r="C106" s="4"/>
      <c r="D106" s="6"/>
      <c r="E106" s="83"/>
      <c r="F106" s="83"/>
      <c r="G106" s="81"/>
    </row>
    <row r="107" spans="1:7" x14ac:dyDescent="0.25">
      <c r="A107" s="2">
        <f>COUNT($A$15:A106)+1</f>
        <v>18</v>
      </c>
      <c r="B107" s="3" t="s">
        <v>19</v>
      </c>
      <c r="C107" s="4" t="s">
        <v>13</v>
      </c>
      <c r="D107" s="6">
        <v>1</v>
      </c>
      <c r="E107" s="83"/>
      <c r="F107" s="83">
        <f t="shared" ref="F107" si="31">D107*E107</f>
        <v>0</v>
      </c>
      <c r="G107" s="81"/>
    </row>
    <row r="108" spans="1:7" s="44" customFormat="1" x14ac:dyDescent="0.25">
      <c r="A108" s="2"/>
      <c r="B108" s="3"/>
      <c r="C108" s="4"/>
      <c r="D108" s="11"/>
      <c r="E108" s="83"/>
      <c r="F108" s="83"/>
      <c r="G108" s="81"/>
    </row>
    <row r="109" spans="1:7" s="44" customFormat="1" ht="51" x14ac:dyDescent="0.25">
      <c r="A109" s="2">
        <f>COUNT($A$15:A108)+1</f>
        <v>19</v>
      </c>
      <c r="B109" s="3" t="s">
        <v>87</v>
      </c>
      <c r="C109" s="4" t="s">
        <v>13</v>
      </c>
      <c r="D109" s="6">
        <v>1</v>
      </c>
      <c r="E109" s="83"/>
      <c r="F109" s="83">
        <f t="shared" ref="F109" si="32">D109*E109</f>
        <v>0</v>
      </c>
      <c r="G109" s="81"/>
    </row>
    <row r="110" spans="1:7" s="44" customFormat="1" x14ac:dyDescent="0.25">
      <c r="A110" s="2"/>
      <c r="B110" s="3"/>
      <c r="C110" s="4"/>
      <c r="D110" s="6"/>
      <c r="E110" s="83"/>
      <c r="F110" s="83"/>
      <c r="G110" s="81"/>
    </row>
    <row r="111" spans="1:7" x14ac:dyDescent="0.25">
      <c r="A111" s="2">
        <f>COUNT($A$15:A110)+1</f>
        <v>20</v>
      </c>
      <c r="B111" s="3" t="s">
        <v>86</v>
      </c>
      <c r="C111" s="4" t="s">
        <v>13</v>
      </c>
      <c r="D111" s="6">
        <v>1</v>
      </c>
      <c r="E111" s="83"/>
      <c r="F111" s="83">
        <f t="shared" ref="F111" si="33">D111*E111</f>
        <v>0</v>
      </c>
      <c r="G111" s="81"/>
    </row>
    <row r="112" spans="1:7" s="47" customFormat="1" x14ac:dyDescent="0.25">
      <c r="A112" s="2"/>
      <c r="B112" s="3"/>
      <c r="C112" s="4"/>
      <c r="D112" s="6"/>
      <c r="E112" s="83"/>
      <c r="F112" s="83"/>
      <c r="G112" s="81"/>
    </row>
    <row r="113" spans="1:7" s="47" customFormat="1" x14ac:dyDescent="0.25">
      <c r="A113" s="2">
        <f>COUNT($A$15:A112)+1</f>
        <v>21</v>
      </c>
      <c r="B113" s="3" t="s">
        <v>110</v>
      </c>
      <c r="C113" s="4"/>
      <c r="D113" s="11">
        <v>0.1</v>
      </c>
      <c r="E113" s="83"/>
      <c r="F113" s="83">
        <f>SUM(F22:F111)*D113</f>
        <v>0</v>
      </c>
      <c r="G113" s="81"/>
    </row>
    <row r="114" spans="1:7" x14ac:dyDescent="0.25">
      <c r="A114" s="12"/>
      <c r="B114" s="13"/>
      <c r="C114" s="14"/>
      <c r="D114" s="15"/>
      <c r="E114" s="84"/>
      <c r="F114" s="84"/>
      <c r="G114" s="81"/>
    </row>
    <row r="115" spans="1:7" ht="15.75" x14ac:dyDescent="0.25">
      <c r="A115" s="77" t="s">
        <v>20</v>
      </c>
      <c r="B115" s="75"/>
      <c r="C115" s="4"/>
      <c r="D115" s="6"/>
      <c r="E115" s="83"/>
      <c r="F115" s="85">
        <f>SUM(F15:F114)</f>
        <v>0</v>
      </c>
      <c r="G115" s="81"/>
    </row>
    <row r="116" spans="1:7" x14ac:dyDescent="0.25">
      <c r="A116" s="2"/>
      <c r="B116" s="3"/>
      <c r="C116" s="4"/>
      <c r="D116" s="6"/>
      <c r="E116" s="83"/>
      <c r="F116" s="83"/>
      <c r="G116" s="81"/>
    </row>
    <row r="117" spans="1:7" s="55" customFormat="1" x14ac:dyDescent="0.25">
      <c r="A117" s="2"/>
      <c r="B117" s="3"/>
      <c r="C117" s="4"/>
      <c r="D117" s="6"/>
      <c r="E117" s="83"/>
      <c r="F117" s="83"/>
      <c r="G117" s="81"/>
    </row>
    <row r="118" spans="1:7" s="55" customFormat="1" x14ac:dyDescent="0.25">
      <c r="A118" s="2"/>
      <c r="B118" s="3"/>
      <c r="C118" s="4"/>
      <c r="D118" s="6"/>
      <c r="E118" s="83"/>
      <c r="F118" s="83"/>
      <c r="G118" s="81"/>
    </row>
    <row r="119" spans="1:7" s="55" customFormat="1" x14ac:dyDescent="0.25">
      <c r="A119" s="2"/>
      <c r="B119" s="3"/>
      <c r="C119" s="4"/>
      <c r="D119" s="6"/>
      <c r="E119" s="83"/>
      <c r="F119" s="83"/>
      <c r="G119" s="81"/>
    </row>
    <row r="120" spans="1:7" s="55" customFormat="1" x14ac:dyDescent="0.25">
      <c r="A120" s="2"/>
      <c r="B120" s="3"/>
      <c r="C120" s="4"/>
      <c r="D120" s="6"/>
      <c r="E120" s="83"/>
      <c r="F120" s="83"/>
      <c r="G120" s="81"/>
    </row>
    <row r="121" spans="1:7" s="55" customFormat="1" x14ac:dyDescent="0.25">
      <c r="A121" s="2"/>
      <c r="B121" s="3"/>
      <c r="C121" s="4"/>
      <c r="D121" s="6"/>
      <c r="E121" s="83"/>
      <c r="F121" s="83"/>
      <c r="G121" s="81"/>
    </row>
    <row r="122" spans="1:7" s="55" customFormat="1" x14ac:dyDescent="0.25">
      <c r="A122" s="2"/>
      <c r="B122" s="3"/>
      <c r="C122" s="4"/>
      <c r="D122" s="6"/>
      <c r="E122" s="83"/>
      <c r="F122" s="83"/>
      <c r="G122" s="81"/>
    </row>
    <row r="123" spans="1:7" s="55" customFormat="1" x14ac:dyDescent="0.25">
      <c r="A123" s="2"/>
      <c r="B123" s="3"/>
      <c r="C123" s="4"/>
      <c r="D123" s="6"/>
      <c r="E123" s="83"/>
      <c r="F123" s="83"/>
      <c r="G123" s="81"/>
    </row>
    <row r="124" spans="1:7" x14ac:dyDescent="0.25">
      <c r="A124" s="2"/>
      <c r="B124" s="3"/>
      <c r="C124" s="4"/>
      <c r="D124" s="6"/>
      <c r="E124" s="83"/>
      <c r="F124" s="83"/>
      <c r="G124" s="81"/>
    </row>
    <row r="125" spans="1:7" x14ac:dyDescent="0.25">
      <c r="A125" s="2"/>
      <c r="B125" s="3"/>
      <c r="C125" s="4"/>
      <c r="D125" s="6"/>
      <c r="E125" s="83"/>
      <c r="F125" s="83"/>
      <c r="G125" s="81"/>
    </row>
    <row r="126" spans="1:7" ht="15.75" x14ac:dyDescent="0.25">
      <c r="A126" s="77" t="s">
        <v>35</v>
      </c>
      <c r="B126" s="75"/>
      <c r="C126" s="4"/>
      <c r="D126" s="6"/>
      <c r="E126" s="83"/>
      <c r="F126" s="83"/>
      <c r="G126" s="81"/>
    </row>
    <row r="127" spans="1:7" s="44" customFormat="1" ht="15.75" x14ac:dyDescent="0.25">
      <c r="A127" s="43"/>
      <c r="B127" s="41"/>
      <c r="C127" s="4"/>
      <c r="D127" s="6"/>
      <c r="E127" s="83"/>
      <c r="F127" s="83"/>
      <c r="G127" s="81"/>
    </row>
    <row r="128" spans="1:7" s="44" customFormat="1" x14ac:dyDescent="0.25">
      <c r="A128" s="17" t="s">
        <v>25</v>
      </c>
      <c r="B128" s="41"/>
      <c r="C128" s="4"/>
      <c r="D128" s="6"/>
      <c r="E128" s="83"/>
      <c r="F128" s="83"/>
      <c r="G128" s="81"/>
    </row>
    <row r="129" spans="1:7" x14ac:dyDescent="0.25">
      <c r="A129" s="2"/>
      <c r="B129" s="3"/>
      <c r="C129" s="4"/>
      <c r="D129" s="6"/>
      <c r="E129" s="83"/>
      <c r="F129" s="83"/>
      <c r="G129" s="81"/>
    </row>
    <row r="130" spans="1:7" ht="114.75" x14ac:dyDescent="0.25">
      <c r="A130" s="2">
        <f>COUNT($A$126:A129)+1</f>
        <v>1</v>
      </c>
      <c r="B130" s="16" t="s">
        <v>153</v>
      </c>
      <c r="C130" s="4" t="s">
        <v>13</v>
      </c>
      <c r="D130" s="6">
        <v>1</v>
      </c>
      <c r="E130" s="83"/>
      <c r="F130" s="83">
        <f t="shared" ref="F130" si="34">D130*E130</f>
        <v>0</v>
      </c>
      <c r="G130" s="81"/>
    </row>
    <row r="131" spans="1:7" ht="63.75" x14ac:dyDescent="0.25">
      <c r="A131" s="2"/>
      <c r="B131" s="3" t="s">
        <v>21</v>
      </c>
      <c r="C131" s="4" t="s">
        <v>4</v>
      </c>
      <c r="D131" s="6">
        <v>2</v>
      </c>
      <c r="E131" s="83"/>
      <c r="F131" s="83">
        <f t="shared" ref="F131" si="35">D131*E131</f>
        <v>0</v>
      </c>
      <c r="G131" s="81"/>
    </row>
    <row r="132" spans="1:7" ht="25.5" x14ac:dyDescent="0.25">
      <c r="A132" s="2"/>
      <c r="B132" s="3" t="s">
        <v>65</v>
      </c>
      <c r="C132" s="4" t="s">
        <v>4</v>
      </c>
      <c r="D132" s="6">
        <v>3</v>
      </c>
      <c r="E132" s="83"/>
      <c r="F132" s="83">
        <f t="shared" ref="F132:F134" si="36">D132*E132</f>
        <v>0</v>
      </c>
      <c r="G132" s="81"/>
    </row>
    <row r="133" spans="1:7" ht="38.25" x14ac:dyDescent="0.25">
      <c r="A133" s="2"/>
      <c r="B133" s="3" t="s">
        <v>66</v>
      </c>
      <c r="C133" s="4" t="s">
        <v>4</v>
      </c>
      <c r="D133" s="6">
        <v>2</v>
      </c>
      <c r="E133" s="83"/>
      <c r="F133" s="83">
        <f t="shared" si="36"/>
        <v>0</v>
      </c>
      <c r="G133" s="81"/>
    </row>
    <row r="134" spans="1:7" s="54" customFormat="1" ht="25.5" x14ac:dyDescent="0.25">
      <c r="A134" s="2"/>
      <c r="B134" s="3" t="s">
        <v>154</v>
      </c>
      <c r="C134" s="4" t="s">
        <v>4</v>
      </c>
      <c r="D134" s="6">
        <v>40</v>
      </c>
      <c r="E134" s="83"/>
      <c r="F134" s="83">
        <f t="shared" si="36"/>
        <v>0</v>
      </c>
      <c r="G134" s="81"/>
    </row>
    <row r="135" spans="1:7" x14ac:dyDescent="0.25">
      <c r="A135" s="2"/>
      <c r="B135" s="3" t="s">
        <v>22</v>
      </c>
      <c r="C135" s="4" t="s">
        <v>4</v>
      </c>
      <c r="D135" s="6">
        <v>1</v>
      </c>
      <c r="E135" s="83"/>
      <c r="F135" s="83">
        <f t="shared" ref="F135" si="37">D135*E135</f>
        <v>0</v>
      </c>
      <c r="G135" s="81"/>
    </row>
    <row r="136" spans="1:7" x14ac:dyDescent="0.25">
      <c r="A136" s="2"/>
      <c r="B136" s="3" t="s">
        <v>23</v>
      </c>
      <c r="C136" s="4" t="s">
        <v>4</v>
      </c>
      <c r="D136" s="6">
        <v>1</v>
      </c>
      <c r="E136" s="83"/>
      <c r="F136" s="83">
        <f t="shared" ref="F136" si="38">D136*E136</f>
        <v>0</v>
      </c>
      <c r="G136" s="81"/>
    </row>
    <row r="137" spans="1:7" ht="25.5" x14ac:dyDescent="0.25">
      <c r="A137" s="2"/>
      <c r="B137" s="3" t="s">
        <v>24</v>
      </c>
      <c r="C137" s="4" t="s">
        <v>13</v>
      </c>
      <c r="D137" s="6">
        <v>1</v>
      </c>
      <c r="E137" s="83"/>
      <c r="F137" s="83">
        <f t="shared" ref="F137" si="39">D137*E137</f>
        <v>0</v>
      </c>
      <c r="G137" s="81"/>
    </row>
    <row r="138" spans="1:7" s="44" customFormat="1" x14ac:dyDescent="0.25">
      <c r="A138" s="2"/>
      <c r="B138" s="3"/>
      <c r="C138" s="4"/>
      <c r="D138" s="6"/>
      <c r="E138" s="83"/>
      <c r="F138" s="83"/>
      <c r="G138" s="81"/>
    </row>
    <row r="139" spans="1:7" x14ac:dyDescent="0.25">
      <c r="A139" s="2">
        <f>COUNT($A$126:A138)+1</f>
        <v>2</v>
      </c>
      <c r="B139" s="9" t="s">
        <v>26</v>
      </c>
      <c r="C139" s="4"/>
      <c r="D139" s="6"/>
      <c r="E139" s="83"/>
      <c r="F139" s="83"/>
      <c r="G139" s="81"/>
    </row>
    <row r="140" spans="1:7" s="38" customFormat="1" ht="51" x14ac:dyDescent="0.25">
      <c r="A140" s="2"/>
      <c r="B140" s="3" t="s">
        <v>68</v>
      </c>
      <c r="C140" s="4"/>
      <c r="D140" s="6"/>
      <c r="E140" s="83"/>
      <c r="F140" s="83"/>
      <c r="G140" s="81"/>
    </row>
    <row r="141" spans="1:7" s="38" customFormat="1" x14ac:dyDescent="0.25">
      <c r="A141" s="2"/>
      <c r="B141" s="3" t="s">
        <v>58</v>
      </c>
      <c r="C141" s="4" t="s">
        <v>4</v>
      </c>
      <c r="D141" s="6">
        <v>3</v>
      </c>
      <c r="E141" s="83"/>
      <c r="F141" s="83">
        <f t="shared" ref="F141:F142" si="40">D141*E141</f>
        <v>0</v>
      </c>
      <c r="G141" s="81"/>
    </row>
    <row r="142" spans="1:7" s="54" customFormat="1" x14ac:dyDescent="0.25">
      <c r="A142" s="2"/>
      <c r="B142" s="3" t="s">
        <v>59</v>
      </c>
      <c r="C142" s="4" t="s">
        <v>4</v>
      </c>
      <c r="D142" s="6">
        <v>3</v>
      </c>
      <c r="E142" s="83"/>
      <c r="F142" s="83">
        <f t="shared" si="40"/>
        <v>0</v>
      </c>
      <c r="G142" s="81"/>
    </row>
    <row r="143" spans="1:7" s="47" customFormat="1" x14ac:dyDescent="0.25">
      <c r="A143" s="2"/>
      <c r="B143" s="3"/>
      <c r="C143" s="4"/>
      <c r="D143" s="6"/>
      <c r="E143" s="83"/>
      <c r="F143" s="83"/>
      <c r="G143" s="81"/>
    </row>
    <row r="144" spans="1:7" s="47" customFormat="1" ht="25.5" x14ac:dyDescent="0.25">
      <c r="A144" s="2">
        <f>COUNT($A$126:A143)+1</f>
        <v>3</v>
      </c>
      <c r="B144" s="9" t="s">
        <v>111</v>
      </c>
      <c r="C144" s="4"/>
      <c r="D144" s="6"/>
      <c r="E144" s="83"/>
      <c r="F144" s="83"/>
      <c r="G144" s="81"/>
    </row>
    <row r="145" spans="1:7" s="47" customFormat="1" x14ac:dyDescent="0.25">
      <c r="A145" s="2"/>
      <c r="B145" s="3" t="s">
        <v>59</v>
      </c>
      <c r="C145" s="4" t="s">
        <v>4</v>
      </c>
      <c r="D145" s="6">
        <v>11</v>
      </c>
      <c r="E145" s="83"/>
      <c r="F145" s="83">
        <f t="shared" ref="F145" si="41">D145*E145</f>
        <v>0</v>
      </c>
      <c r="G145" s="81"/>
    </row>
    <row r="146" spans="1:7" x14ac:dyDescent="0.25">
      <c r="A146" s="2"/>
      <c r="B146" s="10"/>
      <c r="C146" s="4"/>
      <c r="D146" s="6"/>
      <c r="E146" s="83"/>
      <c r="F146" s="83"/>
      <c r="G146" s="81"/>
    </row>
    <row r="147" spans="1:7" ht="63.75" x14ac:dyDescent="0.25">
      <c r="A147" s="2">
        <f>COUNT($A$126:A146)+1</f>
        <v>4</v>
      </c>
      <c r="B147" s="9" t="s">
        <v>112</v>
      </c>
      <c r="C147" s="4"/>
      <c r="D147" s="6"/>
      <c r="E147" s="83"/>
      <c r="F147" s="83"/>
      <c r="G147" s="81"/>
    </row>
    <row r="148" spans="1:7" x14ac:dyDescent="0.25">
      <c r="A148" s="2"/>
      <c r="B148" s="3" t="s">
        <v>60</v>
      </c>
      <c r="C148" s="4" t="s">
        <v>9</v>
      </c>
      <c r="D148" s="6">
        <v>660</v>
      </c>
      <c r="E148" s="83"/>
      <c r="F148" s="83">
        <f>D148*E148</f>
        <v>0</v>
      </c>
      <c r="G148" s="81"/>
    </row>
    <row r="149" spans="1:7" s="47" customFormat="1" x14ac:dyDescent="0.25">
      <c r="A149" s="2"/>
      <c r="B149" s="3"/>
      <c r="C149" s="4"/>
      <c r="D149" s="6"/>
      <c r="E149" s="83"/>
      <c r="F149" s="83"/>
      <c r="G149" s="81"/>
    </row>
    <row r="150" spans="1:7" s="47" customFormat="1" ht="25.5" x14ac:dyDescent="0.25">
      <c r="A150" s="2">
        <f>COUNT($A$126:A149)+1</f>
        <v>5</v>
      </c>
      <c r="B150" s="37" t="s">
        <v>124</v>
      </c>
      <c r="C150" s="4" t="s">
        <v>4</v>
      </c>
      <c r="D150" s="6">
        <v>40</v>
      </c>
      <c r="E150" s="83"/>
      <c r="F150" s="83">
        <f>D150*E150</f>
        <v>0</v>
      </c>
      <c r="G150" s="81"/>
    </row>
    <row r="151" spans="1:7" x14ac:dyDescent="0.25">
      <c r="A151" s="2"/>
      <c r="B151" s="10"/>
      <c r="C151" s="4"/>
      <c r="D151" s="6"/>
      <c r="E151" s="83"/>
      <c r="F151" s="83"/>
      <c r="G151" s="81"/>
    </row>
    <row r="152" spans="1:7" x14ac:dyDescent="0.25">
      <c r="A152" s="71" t="s">
        <v>113</v>
      </c>
      <c r="B152" s="72"/>
      <c r="C152" s="4"/>
      <c r="D152" s="6"/>
      <c r="E152" s="83"/>
      <c r="F152" s="83"/>
      <c r="G152" s="81"/>
    </row>
    <row r="153" spans="1:7" x14ac:dyDescent="0.25">
      <c r="A153" s="2"/>
      <c r="B153" s="3"/>
      <c r="C153" s="4"/>
      <c r="D153" s="6"/>
      <c r="E153" s="83"/>
      <c r="F153" s="83"/>
      <c r="G153" s="81"/>
    </row>
    <row r="154" spans="1:7" s="54" customFormat="1" ht="51" x14ac:dyDescent="0.25">
      <c r="A154" s="2"/>
      <c r="B154" s="30" t="s">
        <v>155</v>
      </c>
      <c r="C154" s="4"/>
      <c r="D154" s="6"/>
      <c r="E154" s="83"/>
      <c r="F154" s="83"/>
      <c r="G154" s="81"/>
    </row>
    <row r="155" spans="1:7" s="54" customFormat="1" x14ac:dyDescent="0.25">
      <c r="A155" s="2"/>
      <c r="B155" s="3"/>
      <c r="C155" s="4"/>
      <c r="D155" s="6"/>
      <c r="E155" s="83"/>
      <c r="F155" s="83"/>
      <c r="G155" s="81"/>
    </row>
    <row r="156" spans="1:7" ht="25.5" x14ac:dyDescent="0.25">
      <c r="A156" s="2">
        <f>COUNT($A$126:A153)+1</f>
        <v>6</v>
      </c>
      <c r="B156" s="3" t="s">
        <v>156</v>
      </c>
      <c r="C156" s="39" t="s">
        <v>4</v>
      </c>
      <c r="D156" s="39">
        <v>15</v>
      </c>
      <c r="E156" s="40"/>
      <c r="F156" s="40">
        <f>D156*E156</f>
        <v>0</v>
      </c>
      <c r="G156" s="81"/>
    </row>
    <row r="157" spans="1:7" s="38" customFormat="1" x14ac:dyDescent="0.25">
      <c r="A157" s="2"/>
      <c r="B157" s="3"/>
      <c r="C157" s="4"/>
      <c r="D157" s="6"/>
      <c r="E157" s="83"/>
      <c r="F157" s="83"/>
      <c r="G157" s="81"/>
    </row>
    <row r="158" spans="1:7" s="38" customFormat="1" ht="25.5" x14ac:dyDescent="0.25">
      <c r="A158" s="2">
        <f>COUNT($A$126:A157)+1</f>
        <v>7</v>
      </c>
      <c r="B158" s="3" t="s">
        <v>157</v>
      </c>
      <c r="C158" s="39" t="s">
        <v>4</v>
      </c>
      <c r="D158" s="39">
        <v>2</v>
      </c>
      <c r="E158" s="40"/>
      <c r="F158" s="40">
        <f>D158*E158</f>
        <v>0</v>
      </c>
      <c r="G158" s="81"/>
    </row>
    <row r="159" spans="1:7" s="38" customFormat="1" x14ac:dyDescent="0.25">
      <c r="A159" s="2"/>
      <c r="B159" s="3"/>
      <c r="C159" s="4"/>
      <c r="D159" s="6"/>
      <c r="E159" s="83"/>
      <c r="F159" s="83"/>
      <c r="G159" s="81"/>
    </row>
    <row r="160" spans="1:7" s="38" customFormat="1" ht="25.5" x14ac:dyDescent="0.25">
      <c r="A160" s="2">
        <f>COUNT($A$126:A159)+1</f>
        <v>8</v>
      </c>
      <c r="B160" s="3" t="s">
        <v>158</v>
      </c>
      <c r="C160" s="39" t="s">
        <v>4</v>
      </c>
      <c r="D160" s="39">
        <v>3</v>
      </c>
      <c r="E160" s="40"/>
      <c r="F160" s="40">
        <f>D160*E160</f>
        <v>0</v>
      </c>
      <c r="G160" s="81"/>
    </row>
    <row r="161" spans="1:7" s="38" customFormat="1" x14ac:dyDescent="0.25">
      <c r="A161" s="2"/>
      <c r="B161" s="3"/>
      <c r="C161" s="4"/>
      <c r="D161" s="6"/>
      <c r="E161" s="83"/>
      <c r="F161" s="83"/>
      <c r="G161" s="81"/>
    </row>
    <row r="162" spans="1:7" s="38" customFormat="1" ht="25.5" x14ac:dyDescent="0.25">
      <c r="A162" s="2">
        <f>COUNT($A$126:A161)+1</f>
        <v>9</v>
      </c>
      <c r="B162" s="3" t="s">
        <v>159</v>
      </c>
      <c r="C162" s="39" t="s">
        <v>4</v>
      </c>
      <c r="D162" s="39">
        <v>2</v>
      </c>
      <c r="E162" s="40"/>
      <c r="F162" s="40">
        <f>D162*E162</f>
        <v>0</v>
      </c>
      <c r="G162" s="81"/>
    </row>
    <row r="163" spans="1:7" s="38" customFormat="1" x14ac:dyDescent="0.25">
      <c r="A163" s="2"/>
      <c r="B163" s="30"/>
      <c r="C163" s="4"/>
      <c r="D163" s="6"/>
      <c r="E163" s="83"/>
      <c r="F163" s="83"/>
      <c r="G163" s="81"/>
    </row>
    <row r="164" spans="1:7" s="38" customFormat="1" ht="25.5" x14ac:dyDescent="0.25">
      <c r="A164" s="2">
        <f>COUNT($A$126:A163)+1</f>
        <v>10</v>
      </c>
      <c r="B164" s="3" t="s">
        <v>160</v>
      </c>
      <c r="C164" s="39" t="s">
        <v>4</v>
      </c>
      <c r="D164" s="39">
        <v>3</v>
      </c>
      <c r="E164" s="40"/>
      <c r="F164" s="40">
        <f>D164*E164</f>
        <v>0</v>
      </c>
      <c r="G164" s="81"/>
    </row>
    <row r="165" spans="1:7" s="38" customFormat="1" x14ac:dyDescent="0.25">
      <c r="A165" s="2"/>
      <c r="B165" s="3"/>
      <c r="C165" s="4"/>
      <c r="D165" s="6"/>
      <c r="E165" s="83"/>
      <c r="F165" s="83"/>
      <c r="G165" s="81"/>
    </row>
    <row r="166" spans="1:7" s="38" customFormat="1" x14ac:dyDescent="0.25">
      <c r="A166" s="2">
        <f>COUNT($A$126:A165)+1</f>
        <v>11</v>
      </c>
      <c r="B166" s="3" t="s">
        <v>61</v>
      </c>
      <c r="C166" s="39" t="s">
        <v>4</v>
      </c>
      <c r="D166" s="39">
        <v>2</v>
      </c>
      <c r="E166" s="40"/>
      <c r="F166" s="40">
        <f>D166*E166</f>
        <v>0</v>
      </c>
      <c r="G166" s="81"/>
    </row>
    <row r="167" spans="1:7" s="38" customFormat="1" x14ac:dyDescent="0.25">
      <c r="A167" s="2"/>
      <c r="B167" s="3"/>
      <c r="C167" s="4"/>
      <c r="D167" s="6"/>
      <c r="E167" s="83"/>
      <c r="F167" s="83"/>
      <c r="G167" s="81"/>
    </row>
    <row r="168" spans="1:7" s="38" customFormat="1" x14ac:dyDescent="0.25">
      <c r="A168" s="2">
        <f>COUNT($A$126:A167)+1</f>
        <v>12</v>
      </c>
      <c r="B168" s="3" t="s">
        <v>62</v>
      </c>
      <c r="C168" s="4"/>
      <c r="D168" s="6"/>
      <c r="E168" s="83"/>
      <c r="F168" s="83"/>
      <c r="G168" s="81"/>
    </row>
    <row r="169" spans="1:7" s="38" customFormat="1" x14ac:dyDescent="0.25">
      <c r="A169" s="2"/>
      <c r="B169" s="3" t="s">
        <v>67</v>
      </c>
      <c r="C169" s="4" t="s">
        <v>9</v>
      </c>
      <c r="D169" s="6">
        <v>180</v>
      </c>
      <c r="E169" s="83"/>
      <c r="F169" s="83">
        <f t="shared" ref="F169" si="42">D169*E169</f>
        <v>0</v>
      </c>
      <c r="G169" s="81"/>
    </row>
    <row r="170" spans="1:7" x14ac:dyDescent="0.25">
      <c r="A170" s="2"/>
      <c r="B170" s="3"/>
      <c r="C170" s="4"/>
      <c r="D170" s="6"/>
      <c r="E170" s="83"/>
      <c r="F170" s="83"/>
      <c r="G170" s="81"/>
    </row>
    <row r="171" spans="1:7" x14ac:dyDescent="0.25">
      <c r="A171" s="2">
        <f>COUNT($A$126:A170)+1</f>
        <v>13</v>
      </c>
      <c r="B171" s="3" t="s">
        <v>27</v>
      </c>
      <c r="C171" s="4" t="s">
        <v>4</v>
      </c>
      <c r="D171" s="6">
        <v>25</v>
      </c>
      <c r="E171" s="83"/>
      <c r="F171" s="83">
        <f t="shared" ref="F171" si="43">D171*E171</f>
        <v>0</v>
      </c>
      <c r="G171" s="81"/>
    </row>
    <row r="172" spans="1:7" s="54" customFormat="1" x14ac:dyDescent="0.25">
      <c r="A172" s="2"/>
      <c r="B172" s="3"/>
      <c r="C172" s="4"/>
      <c r="D172" s="6"/>
      <c r="E172" s="83"/>
      <c r="F172" s="83"/>
      <c r="G172" s="81"/>
    </row>
    <row r="173" spans="1:7" s="54" customFormat="1" x14ac:dyDescent="0.25">
      <c r="A173" s="2">
        <f>COUNT($A$126:A172)+1</f>
        <v>14</v>
      </c>
      <c r="B173" s="3" t="s">
        <v>162</v>
      </c>
      <c r="C173" s="4" t="s">
        <v>13</v>
      </c>
      <c r="D173" s="6">
        <v>1</v>
      </c>
      <c r="E173" s="83"/>
      <c r="F173" s="83">
        <f t="shared" ref="F173" si="44">D173*E173</f>
        <v>0</v>
      </c>
      <c r="G173" s="81"/>
    </row>
    <row r="174" spans="1:7" s="54" customFormat="1" x14ac:dyDescent="0.25">
      <c r="A174" s="2"/>
      <c r="B174" s="3"/>
      <c r="C174" s="4"/>
      <c r="D174" s="6"/>
      <c r="E174" s="83"/>
      <c r="F174" s="83"/>
      <c r="G174" s="81"/>
    </row>
    <row r="175" spans="1:7" s="54" customFormat="1" x14ac:dyDescent="0.25">
      <c r="A175" s="2">
        <f>COUNT($A$126:A174)+1</f>
        <v>15</v>
      </c>
      <c r="B175" s="3" t="s">
        <v>163</v>
      </c>
      <c r="C175" s="4" t="s">
        <v>13</v>
      </c>
      <c r="D175" s="6">
        <v>1</v>
      </c>
      <c r="E175" s="83"/>
      <c r="F175" s="83">
        <f t="shared" ref="F175" si="45">D175*E175</f>
        <v>0</v>
      </c>
      <c r="G175" s="81"/>
    </row>
    <row r="176" spans="1:7" x14ac:dyDescent="0.25">
      <c r="A176" s="2"/>
      <c r="B176" s="3"/>
      <c r="C176" s="4"/>
      <c r="D176" s="6"/>
      <c r="E176" s="83"/>
      <c r="F176" s="83"/>
      <c r="G176" s="81"/>
    </row>
    <row r="177" spans="1:7" ht="38.25" x14ac:dyDescent="0.25">
      <c r="A177" s="2">
        <f>COUNT($A$126:A176)+1</f>
        <v>16</v>
      </c>
      <c r="B177" s="3" t="s">
        <v>161</v>
      </c>
      <c r="C177" s="4" t="s">
        <v>13</v>
      </c>
      <c r="D177" s="6">
        <v>1</v>
      </c>
      <c r="E177" s="83"/>
      <c r="F177" s="83">
        <f t="shared" ref="F177" si="46">D177*E177</f>
        <v>0</v>
      </c>
      <c r="G177" s="81"/>
    </row>
    <row r="178" spans="1:7" x14ac:dyDescent="0.25">
      <c r="A178" s="2"/>
      <c r="B178" s="3"/>
      <c r="C178" s="4"/>
      <c r="D178" s="6"/>
      <c r="E178" s="83"/>
      <c r="F178" s="83"/>
      <c r="G178" s="81"/>
    </row>
    <row r="179" spans="1:7" x14ac:dyDescent="0.25">
      <c r="A179" s="79" t="s">
        <v>33</v>
      </c>
      <c r="B179" s="79"/>
      <c r="C179" s="4"/>
      <c r="D179" s="6"/>
      <c r="E179" s="83"/>
      <c r="F179" s="83"/>
      <c r="G179" s="81"/>
    </row>
    <row r="180" spans="1:7" x14ac:dyDescent="0.25">
      <c r="A180" s="2"/>
      <c r="B180" s="3"/>
      <c r="C180" s="4"/>
      <c r="D180" s="6"/>
      <c r="E180" s="83"/>
      <c r="F180" s="83"/>
      <c r="G180" s="81"/>
    </row>
    <row r="181" spans="1:7" s="38" customFormat="1" ht="76.5" x14ac:dyDescent="0.25">
      <c r="A181" s="2">
        <f>COUNT($A$126:A180)+1</f>
        <v>17</v>
      </c>
      <c r="B181" s="16" t="s">
        <v>114</v>
      </c>
      <c r="C181" s="39" t="s">
        <v>4</v>
      </c>
      <c r="D181" s="39">
        <v>1</v>
      </c>
      <c r="E181" s="40"/>
      <c r="F181" s="40">
        <f>D181*E181</f>
        <v>0</v>
      </c>
      <c r="G181" s="81"/>
    </row>
    <row r="182" spans="1:7" s="38" customFormat="1" x14ac:dyDescent="0.25">
      <c r="A182" s="2"/>
      <c r="B182" s="16"/>
      <c r="C182" s="39"/>
      <c r="D182" s="39"/>
      <c r="E182" s="40"/>
      <c r="F182" s="40"/>
      <c r="G182" s="81"/>
    </row>
    <row r="183" spans="1:7" s="38" customFormat="1" ht="25.5" x14ac:dyDescent="0.25">
      <c r="A183" s="2">
        <f>COUNT($A$126:A182)+1</f>
        <v>18</v>
      </c>
      <c r="B183" s="3" t="s">
        <v>63</v>
      </c>
      <c r="C183" s="4" t="s">
        <v>9</v>
      </c>
      <c r="D183" s="6">
        <v>50</v>
      </c>
      <c r="E183" s="83"/>
      <c r="F183" s="83">
        <f t="shared" ref="F183" si="47">D183*E183</f>
        <v>0</v>
      </c>
      <c r="G183" s="81"/>
    </row>
    <row r="184" spans="1:7" s="47" customFormat="1" x14ac:dyDescent="0.25">
      <c r="A184" s="2"/>
      <c r="B184" s="3"/>
      <c r="C184" s="4"/>
      <c r="D184" s="6"/>
      <c r="E184" s="83"/>
      <c r="F184" s="83"/>
      <c r="G184" s="81"/>
    </row>
    <row r="185" spans="1:7" x14ac:dyDescent="0.25">
      <c r="A185" s="2"/>
      <c r="B185" s="3"/>
      <c r="C185" s="4"/>
      <c r="D185" s="6"/>
      <c r="E185" s="83"/>
      <c r="F185" s="83"/>
      <c r="G185" s="81"/>
    </row>
    <row r="186" spans="1:7" x14ac:dyDescent="0.25">
      <c r="A186" s="79" t="s">
        <v>115</v>
      </c>
      <c r="B186" s="79"/>
      <c r="C186" s="4"/>
      <c r="D186" s="6"/>
      <c r="E186" s="83"/>
      <c r="F186" s="83"/>
      <c r="G186" s="81"/>
    </row>
    <row r="187" spans="1:7" x14ac:dyDescent="0.25">
      <c r="A187" s="2"/>
      <c r="B187" s="3"/>
      <c r="C187" s="4"/>
      <c r="D187" s="6"/>
      <c r="E187" s="83"/>
      <c r="F187" s="83"/>
      <c r="G187" s="81"/>
    </row>
    <row r="188" spans="1:7" ht="26.25" x14ac:dyDescent="0.25">
      <c r="A188" s="2">
        <f>COUNT($A$126:A187)+1</f>
        <v>19</v>
      </c>
      <c r="B188" s="48" t="s">
        <v>119</v>
      </c>
      <c r="C188" s="49" t="s">
        <v>4</v>
      </c>
      <c r="D188" s="50">
        <v>3</v>
      </c>
      <c r="E188" s="83"/>
      <c r="F188" s="83">
        <f t="shared" ref="F188" si="48">D188*E188</f>
        <v>0</v>
      </c>
      <c r="G188" s="81"/>
    </row>
    <row r="189" spans="1:7" s="47" customFormat="1" x14ac:dyDescent="0.25">
      <c r="A189" s="2"/>
      <c r="B189" s="3"/>
      <c r="C189" s="4"/>
      <c r="D189" s="6"/>
      <c r="E189" s="83"/>
      <c r="F189" s="83"/>
      <c r="G189" s="81"/>
    </row>
    <row r="190" spans="1:7" s="47" customFormat="1" ht="64.5" x14ac:dyDescent="0.25">
      <c r="A190" s="2">
        <f>COUNT($A$126:A189)+1</f>
        <v>20</v>
      </c>
      <c r="B190" s="51" t="s">
        <v>118</v>
      </c>
      <c r="C190" s="49" t="s">
        <v>13</v>
      </c>
      <c r="D190" s="50">
        <v>1</v>
      </c>
      <c r="E190" s="86"/>
      <c r="F190" s="83">
        <f t="shared" ref="F190" si="49">D190*E190</f>
        <v>0</v>
      </c>
      <c r="G190" s="81"/>
    </row>
    <row r="191" spans="1:7" s="47" customFormat="1" x14ac:dyDescent="0.25">
      <c r="A191" s="2"/>
      <c r="B191" s="3"/>
      <c r="C191" s="4"/>
      <c r="D191" s="6"/>
      <c r="E191" s="83"/>
      <c r="F191" s="83"/>
      <c r="G191" s="81"/>
    </row>
    <row r="192" spans="1:7" s="47" customFormat="1" ht="26.25" x14ac:dyDescent="0.25">
      <c r="A192" s="2">
        <f>COUNT($A$126:A191)+1</f>
        <v>21</v>
      </c>
      <c r="B192" s="52" t="s">
        <v>120</v>
      </c>
      <c r="C192" s="49" t="s">
        <v>4</v>
      </c>
      <c r="D192" s="50">
        <v>1</v>
      </c>
      <c r="E192" s="86"/>
      <c r="F192" s="83">
        <f t="shared" ref="F192" si="50">D192*E192</f>
        <v>0</v>
      </c>
      <c r="G192" s="81"/>
    </row>
    <row r="193" spans="1:7" s="47" customFormat="1" x14ac:dyDescent="0.25">
      <c r="A193" s="2"/>
      <c r="B193" s="52"/>
      <c r="C193" s="49"/>
      <c r="D193" s="50"/>
      <c r="E193" s="86"/>
      <c r="F193" s="83"/>
      <c r="G193" s="81"/>
    </row>
    <row r="194" spans="1:7" s="47" customFormat="1" ht="26.25" x14ac:dyDescent="0.25">
      <c r="A194" s="2">
        <f>COUNT($A$126:A193)+1</f>
        <v>22</v>
      </c>
      <c r="B194" s="53" t="s">
        <v>121</v>
      </c>
      <c r="C194" s="49" t="s">
        <v>4</v>
      </c>
      <c r="D194" s="50">
        <v>1</v>
      </c>
      <c r="E194" s="86"/>
      <c r="F194" s="83">
        <f t="shared" ref="F194" si="51">D194*E194</f>
        <v>0</v>
      </c>
      <c r="G194" s="81"/>
    </row>
    <row r="195" spans="1:7" s="47" customFormat="1" x14ac:dyDescent="0.25">
      <c r="A195" s="2"/>
      <c r="B195" s="3"/>
      <c r="C195" s="4"/>
      <c r="D195" s="6"/>
      <c r="E195" s="83"/>
      <c r="F195" s="83"/>
      <c r="G195" s="81"/>
    </row>
    <row r="196" spans="1:7" s="47" customFormat="1" ht="26.25" x14ac:dyDescent="0.25">
      <c r="A196" s="2">
        <f>COUNT($A$126:A195)+1</f>
        <v>23</v>
      </c>
      <c r="B196" s="52" t="s">
        <v>116</v>
      </c>
      <c r="C196" s="4"/>
      <c r="D196" s="6"/>
      <c r="E196" s="83"/>
      <c r="F196" s="83"/>
      <c r="G196" s="81"/>
    </row>
    <row r="197" spans="1:7" s="47" customFormat="1" x14ac:dyDescent="0.25">
      <c r="A197" s="2"/>
      <c r="B197" s="51" t="s">
        <v>117</v>
      </c>
      <c r="C197" s="4" t="s">
        <v>9</v>
      </c>
      <c r="D197" s="6">
        <v>170</v>
      </c>
      <c r="E197" s="87"/>
      <c r="F197" s="83">
        <f t="shared" ref="F197" si="52">D197*E197</f>
        <v>0</v>
      </c>
      <c r="G197" s="81"/>
    </row>
    <row r="198" spans="1:7" s="47" customFormat="1" x14ac:dyDescent="0.25">
      <c r="A198" s="2"/>
      <c r="B198" s="3"/>
      <c r="C198" s="4"/>
      <c r="D198" s="6"/>
      <c r="E198" s="83"/>
      <c r="F198" s="83"/>
      <c r="G198" s="81"/>
    </row>
    <row r="199" spans="1:7" s="47" customFormat="1" ht="51" x14ac:dyDescent="0.25">
      <c r="A199" s="2">
        <f>COUNT($A$126:A198)+1</f>
        <v>24</v>
      </c>
      <c r="B199" s="3" t="s">
        <v>122</v>
      </c>
      <c r="C199" s="4" t="s">
        <v>13</v>
      </c>
      <c r="D199" s="6">
        <v>1</v>
      </c>
      <c r="E199" s="83"/>
      <c r="F199" s="83">
        <f t="shared" ref="F199" si="53">D199*E199</f>
        <v>0</v>
      </c>
      <c r="G199" s="81"/>
    </row>
    <row r="200" spans="1:7" x14ac:dyDescent="0.25">
      <c r="A200" s="2"/>
      <c r="B200" s="3"/>
      <c r="C200" s="4"/>
      <c r="D200" s="6"/>
      <c r="E200" s="83"/>
      <c r="F200" s="83"/>
      <c r="G200" s="81"/>
    </row>
    <row r="201" spans="1:7" x14ac:dyDescent="0.25">
      <c r="A201" s="73" t="s">
        <v>28</v>
      </c>
      <c r="B201" s="74"/>
      <c r="C201" s="4"/>
      <c r="D201" s="6"/>
      <c r="E201" s="83"/>
      <c r="F201" s="83"/>
      <c r="G201" s="81"/>
    </row>
    <row r="202" spans="1:7" x14ac:dyDescent="0.25">
      <c r="A202" s="18"/>
      <c r="B202" s="19"/>
      <c r="C202" s="20"/>
      <c r="D202" s="21"/>
      <c r="E202" s="88"/>
      <c r="F202" s="88"/>
      <c r="G202" s="81"/>
    </row>
    <row r="203" spans="1:7" ht="25.5" x14ac:dyDescent="0.25">
      <c r="A203" s="2">
        <f>COUNT($A$126:A202)+1</f>
        <v>25</v>
      </c>
      <c r="B203" s="26" t="s">
        <v>30</v>
      </c>
      <c r="C203" s="20"/>
      <c r="D203" s="21"/>
      <c r="E203" s="88"/>
      <c r="F203" s="88"/>
      <c r="G203" s="81"/>
    </row>
    <row r="204" spans="1:7" x14ac:dyDescent="0.25">
      <c r="A204" s="23"/>
      <c r="B204" s="3" t="s">
        <v>64</v>
      </c>
      <c r="C204" s="4" t="s">
        <v>9</v>
      </c>
      <c r="D204" s="6">
        <v>70</v>
      </c>
      <c r="E204" s="83"/>
      <c r="F204" s="83">
        <f t="shared" ref="F204" si="54">D204*E204</f>
        <v>0</v>
      </c>
      <c r="G204" s="81"/>
    </row>
    <row r="205" spans="1:7" x14ac:dyDescent="0.25">
      <c r="A205" s="24"/>
      <c r="B205" s="22"/>
      <c r="C205" s="20"/>
      <c r="D205" s="21"/>
      <c r="E205" s="88"/>
      <c r="F205" s="88"/>
      <c r="G205" s="81"/>
    </row>
    <row r="206" spans="1:7" ht="25.5" x14ac:dyDescent="0.25">
      <c r="A206" s="2">
        <f>COUNT($A$126:A205)+1</f>
        <v>26</v>
      </c>
      <c r="B206" s="25" t="s">
        <v>29</v>
      </c>
      <c r="C206" s="20"/>
      <c r="D206" s="21"/>
      <c r="E206" s="88"/>
      <c r="F206" s="88"/>
      <c r="G206" s="81"/>
    </row>
    <row r="207" spans="1:7" x14ac:dyDescent="0.25">
      <c r="A207" s="18"/>
      <c r="B207" s="3" t="s">
        <v>54</v>
      </c>
      <c r="C207" s="4" t="s">
        <v>9</v>
      </c>
      <c r="D207" s="6">
        <v>650</v>
      </c>
      <c r="E207" s="83"/>
      <c r="F207" s="83">
        <f>D207*E207</f>
        <v>0</v>
      </c>
      <c r="G207" s="81"/>
    </row>
    <row r="208" spans="1:7" x14ac:dyDescent="0.25">
      <c r="A208" s="2"/>
      <c r="B208" s="3"/>
      <c r="C208" s="4"/>
      <c r="D208" s="6"/>
      <c r="E208" s="83"/>
      <c r="F208" s="83"/>
      <c r="G208" s="81"/>
    </row>
    <row r="209" spans="1:7" ht="25.5" x14ac:dyDescent="0.25">
      <c r="A209" s="2">
        <f>COUNT($A$126:A208)+1</f>
        <v>27</v>
      </c>
      <c r="B209" s="3" t="s">
        <v>85</v>
      </c>
      <c r="C209" s="4" t="s">
        <v>9</v>
      </c>
      <c r="D209" s="6">
        <v>40</v>
      </c>
      <c r="E209" s="83"/>
      <c r="F209" s="83">
        <f t="shared" ref="F209" si="55">D209*E209</f>
        <v>0</v>
      </c>
      <c r="G209" s="81"/>
    </row>
    <row r="210" spans="1:7" x14ac:dyDescent="0.25">
      <c r="A210" s="2"/>
      <c r="B210" s="3"/>
      <c r="C210" s="4"/>
      <c r="D210" s="6"/>
      <c r="E210" s="83"/>
      <c r="F210" s="83"/>
      <c r="G210" s="81"/>
    </row>
    <row r="211" spans="1:7" x14ac:dyDescent="0.25">
      <c r="A211" s="2">
        <f>COUNT($A$126:A210)+1</f>
        <v>28</v>
      </c>
      <c r="B211" s="3" t="s">
        <v>18</v>
      </c>
      <c r="C211" s="4" t="s">
        <v>13</v>
      </c>
      <c r="D211" s="6">
        <v>1</v>
      </c>
      <c r="E211" s="83"/>
      <c r="F211" s="83">
        <f t="shared" ref="F211" si="56">D211*E211</f>
        <v>0</v>
      </c>
      <c r="G211" s="81"/>
    </row>
    <row r="212" spans="1:7" x14ac:dyDescent="0.25">
      <c r="A212" s="2"/>
      <c r="B212" s="3"/>
      <c r="C212" s="4"/>
      <c r="D212" s="6"/>
      <c r="E212" s="83"/>
      <c r="F212" s="83"/>
      <c r="G212" s="81"/>
    </row>
    <row r="213" spans="1:7" ht="25.5" x14ac:dyDescent="0.25">
      <c r="A213" s="2">
        <f>COUNT($A$126:A212)+1</f>
        <v>29</v>
      </c>
      <c r="B213" s="3" t="s">
        <v>31</v>
      </c>
      <c r="C213" s="4" t="s">
        <v>13</v>
      </c>
      <c r="D213" s="6">
        <v>1</v>
      </c>
      <c r="E213" s="83"/>
      <c r="F213" s="83">
        <f t="shared" ref="F213" si="57">D213*E213</f>
        <v>0</v>
      </c>
      <c r="G213" s="81"/>
    </row>
    <row r="214" spans="1:7" s="44" customFormat="1" x14ac:dyDescent="0.25">
      <c r="A214" s="2"/>
      <c r="B214" s="3"/>
      <c r="C214" s="4"/>
      <c r="D214" s="11"/>
      <c r="E214" s="83"/>
      <c r="F214" s="83"/>
      <c r="G214" s="81"/>
    </row>
    <row r="215" spans="1:7" s="44" customFormat="1" ht="51" x14ac:dyDescent="0.25">
      <c r="A215" s="2">
        <f>COUNT($A$126:A214)+1</f>
        <v>30</v>
      </c>
      <c r="B215" s="3" t="s">
        <v>89</v>
      </c>
      <c r="C215" s="4" t="s">
        <v>13</v>
      </c>
      <c r="D215" s="6">
        <v>1</v>
      </c>
      <c r="E215" s="83"/>
      <c r="F215" s="83">
        <f t="shared" ref="F215" si="58">D215*E215</f>
        <v>0</v>
      </c>
      <c r="G215" s="81"/>
    </row>
    <row r="216" spans="1:7" s="44" customFormat="1" x14ac:dyDescent="0.25">
      <c r="A216" s="2"/>
      <c r="B216" s="3"/>
      <c r="C216" s="4"/>
      <c r="D216" s="6"/>
      <c r="E216" s="83"/>
      <c r="F216" s="83"/>
      <c r="G216" s="81"/>
    </row>
    <row r="217" spans="1:7" s="44" customFormat="1" x14ac:dyDescent="0.25">
      <c r="A217" s="2">
        <f>COUNT($A$126:A216)+1</f>
        <v>31</v>
      </c>
      <c r="B217" s="3" t="s">
        <v>88</v>
      </c>
      <c r="C217" s="4" t="s">
        <v>13</v>
      </c>
      <c r="D217" s="6">
        <v>1</v>
      </c>
      <c r="E217" s="83"/>
      <c r="F217" s="83">
        <f t="shared" ref="F217" si="59">D217*E217</f>
        <v>0</v>
      </c>
      <c r="G217" s="81"/>
    </row>
    <row r="218" spans="1:7" s="47" customFormat="1" x14ac:dyDescent="0.25">
      <c r="A218" s="2"/>
      <c r="B218" s="3"/>
      <c r="C218" s="4"/>
      <c r="D218" s="6"/>
      <c r="E218" s="83"/>
      <c r="F218" s="83"/>
      <c r="G218" s="81"/>
    </row>
    <row r="219" spans="1:7" s="47" customFormat="1" x14ac:dyDescent="0.25">
      <c r="A219" s="2">
        <f>COUNT($A$126:A218)+1</f>
        <v>32</v>
      </c>
      <c r="B219" s="3" t="s">
        <v>110</v>
      </c>
      <c r="C219" s="4"/>
      <c r="D219" s="11">
        <v>0.1</v>
      </c>
      <c r="E219" s="83"/>
      <c r="F219" s="83">
        <f>SUM(F131:F217)*D219</f>
        <v>0</v>
      </c>
      <c r="G219" s="81"/>
    </row>
    <row r="220" spans="1:7" x14ac:dyDescent="0.25">
      <c r="A220" s="12"/>
      <c r="B220" s="13"/>
      <c r="C220" s="14"/>
      <c r="D220" s="15"/>
      <c r="E220" s="84"/>
      <c r="F220" s="84"/>
      <c r="G220" s="81"/>
    </row>
    <row r="221" spans="1:7" ht="15.75" x14ac:dyDescent="0.25">
      <c r="A221" s="59" t="s">
        <v>32</v>
      </c>
      <c r="B221" s="60"/>
      <c r="C221" s="61"/>
      <c r="D221" s="61"/>
      <c r="E221" s="83"/>
      <c r="F221" s="89">
        <f>SUM(F126:F220)</f>
        <v>0</v>
      </c>
      <c r="G221" s="81"/>
    </row>
    <row r="222" spans="1:7" x14ac:dyDescent="0.25">
      <c r="A222" s="2"/>
      <c r="B222" s="3"/>
      <c r="C222" s="4"/>
      <c r="D222" s="6"/>
      <c r="E222" s="83"/>
      <c r="F222" s="83"/>
      <c r="G222" s="81"/>
    </row>
    <row r="223" spans="1:7" s="47" customFormat="1" x14ac:dyDescent="0.25">
      <c r="A223" s="2"/>
      <c r="B223" s="3"/>
      <c r="C223" s="4"/>
      <c r="D223" s="6"/>
      <c r="E223" s="83"/>
      <c r="F223" s="83"/>
      <c r="G223" s="81"/>
    </row>
    <row r="224" spans="1:7" s="47" customFormat="1" x14ac:dyDescent="0.25">
      <c r="A224" s="2"/>
      <c r="B224" s="3"/>
      <c r="C224" s="4"/>
      <c r="D224" s="6"/>
      <c r="E224" s="83"/>
      <c r="F224" s="83"/>
      <c r="G224" s="81"/>
    </row>
    <row r="225" spans="1:8" s="47" customFormat="1" x14ac:dyDescent="0.25">
      <c r="A225" s="2"/>
      <c r="B225" s="3"/>
      <c r="C225" s="4"/>
      <c r="D225" s="6"/>
      <c r="E225" s="83"/>
      <c r="F225" s="83"/>
      <c r="G225" s="81"/>
    </row>
    <row r="226" spans="1:8" x14ac:dyDescent="0.25">
      <c r="A226" s="2"/>
      <c r="B226" s="3"/>
      <c r="C226" s="4"/>
      <c r="D226" s="6"/>
      <c r="E226" s="83"/>
      <c r="F226" s="83"/>
      <c r="G226" s="81"/>
    </row>
    <row r="227" spans="1:8" ht="15.75" x14ac:dyDescent="0.25">
      <c r="A227" s="62" t="s">
        <v>36</v>
      </c>
      <c r="B227" s="63"/>
      <c r="C227" s="4"/>
      <c r="D227" s="6"/>
      <c r="E227" s="83"/>
      <c r="F227" s="83"/>
      <c r="G227" s="81"/>
      <c r="H227" s="27"/>
    </row>
    <row r="228" spans="1:8" x14ac:dyDescent="0.25">
      <c r="A228" s="2"/>
      <c r="B228" s="3"/>
      <c r="C228" s="4"/>
      <c r="D228" s="6"/>
      <c r="E228" s="83"/>
      <c r="F228" s="83"/>
      <c r="G228" s="81"/>
    </row>
    <row r="229" spans="1:8" ht="25.5" x14ac:dyDescent="0.25">
      <c r="A229" s="2">
        <f>COUNT($A$227:A228)+1</f>
        <v>1</v>
      </c>
      <c r="B229" s="3" t="s">
        <v>37</v>
      </c>
      <c r="C229" s="4" t="s">
        <v>9</v>
      </c>
      <c r="D229" s="6">
        <v>15</v>
      </c>
      <c r="E229" s="83"/>
      <c r="F229" s="83">
        <f t="shared" ref="F229" si="60">D229*E229</f>
        <v>0</v>
      </c>
      <c r="G229" s="81"/>
    </row>
    <row r="230" spans="1:8" x14ac:dyDescent="0.25">
      <c r="A230" s="2"/>
      <c r="B230" s="3"/>
      <c r="C230" s="4"/>
      <c r="D230" s="6"/>
      <c r="E230" s="83"/>
      <c r="F230" s="83"/>
      <c r="G230" s="81"/>
    </row>
    <row r="231" spans="1:8" s="44" customFormat="1" ht="51" x14ac:dyDescent="0.25">
      <c r="A231" s="2">
        <f>COUNT($A$227:A230)+1</f>
        <v>2</v>
      </c>
      <c r="B231" s="3" t="s">
        <v>164</v>
      </c>
      <c r="C231" s="4" t="s">
        <v>4</v>
      </c>
      <c r="D231" s="6">
        <v>15</v>
      </c>
      <c r="E231" s="83"/>
      <c r="F231" s="83">
        <f t="shared" ref="F231" si="61">D231*E231</f>
        <v>0</v>
      </c>
      <c r="G231" s="81"/>
    </row>
    <row r="232" spans="1:8" s="44" customFormat="1" x14ac:dyDescent="0.25">
      <c r="A232" s="2"/>
      <c r="B232" s="3"/>
      <c r="C232" s="4"/>
      <c r="D232" s="6"/>
      <c r="E232" s="83"/>
      <c r="F232" s="83"/>
      <c r="G232" s="81"/>
    </row>
    <row r="233" spans="1:8" s="44" customFormat="1" ht="25.5" x14ac:dyDescent="0.25">
      <c r="A233" s="2">
        <f>COUNT($A$227:A232)+1</f>
        <v>3</v>
      </c>
      <c r="B233" s="3" t="s">
        <v>76</v>
      </c>
      <c r="C233" s="4" t="s">
        <v>4</v>
      </c>
      <c r="D233" s="6">
        <v>4</v>
      </c>
      <c r="E233" s="83"/>
      <c r="F233" s="83">
        <f t="shared" ref="F233" si="62">D233*E233</f>
        <v>0</v>
      </c>
      <c r="G233" s="81"/>
    </row>
    <row r="234" spans="1:8" s="44" customFormat="1" x14ac:dyDescent="0.25">
      <c r="A234" s="2"/>
      <c r="B234" s="3"/>
      <c r="C234" s="4"/>
      <c r="D234" s="6"/>
      <c r="E234" s="83"/>
      <c r="F234" s="83"/>
      <c r="G234" s="81"/>
    </row>
    <row r="235" spans="1:8" ht="38.25" x14ac:dyDescent="0.25">
      <c r="A235" s="2">
        <f>COUNT($A$227:A234)+1</f>
        <v>4</v>
      </c>
      <c r="B235" s="3" t="s">
        <v>165</v>
      </c>
      <c r="C235" s="4" t="s">
        <v>4</v>
      </c>
      <c r="D235" s="6">
        <v>2</v>
      </c>
      <c r="E235" s="83"/>
      <c r="F235" s="83">
        <f t="shared" ref="F235" si="63">D235*E235</f>
        <v>0</v>
      </c>
      <c r="G235" s="81"/>
    </row>
    <row r="236" spans="1:8" x14ac:dyDescent="0.25">
      <c r="A236" s="2"/>
      <c r="B236" s="3"/>
      <c r="C236" s="4"/>
      <c r="D236" s="6"/>
      <c r="E236" s="83"/>
      <c r="F236" s="83"/>
      <c r="G236" s="81"/>
    </row>
    <row r="237" spans="1:8" x14ac:dyDescent="0.25">
      <c r="A237" s="2">
        <f>COUNT($A$227:A236)+1</f>
        <v>5</v>
      </c>
      <c r="B237" s="3" t="s">
        <v>38</v>
      </c>
      <c r="C237" s="4" t="s">
        <v>13</v>
      </c>
      <c r="D237" s="6">
        <v>1</v>
      </c>
      <c r="E237" s="83"/>
      <c r="F237" s="83">
        <f t="shared" ref="F237" si="64">D237*E237</f>
        <v>0</v>
      </c>
      <c r="G237" s="81"/>
    </row>
    <row r="238" spans="1:8" x14ac:dyDescent="0.25">
      <c r="A238" s="2"/>
      <c r="B238" s="3"/>
      <c r="C238" s="4"/>
      <c r="D238" s="6"/>
      <c r="E238" s="83"/>
      <c r="F238" s="83"/>
      <c r="G238" s="81"/>
    </row>
    <row r="239" spans="1:8" ht="25.5" x14ac:dyDescent="0.25">
      <c r="A239" s="2">
        <f>COUNT($A$227:A238)+1</f>
        <v>6</v>
      </c>
      <c r="B239" s="3" t="s">
        <v>95</v>
      </c>
      <c r="C239" s="4" t="s">
        <v>13</v>
      </c>
      <c r="D239" s="6">
        <v>1</v>
      </c>
      <c r="E239" s="83"/>
      <c r="F239" s="83">
        <f t="shared" ref="F239" si="65">D239*E239</f>
        <v>0</v>
      </c>
      <c r="G239" s="81"/>
    </row>
    <row r="240" spans="1:8" s="44" customFormat="1" x14ac:dyDescent="0.25">
      <c r="A240" s="2"/>
      <c r="B240" s="3"/>
      <c r="C240" s="4"/>
      <c r="D240" s="11"/>
      <c r="E240" s="83"/>
      <c r="F240" s="83"/>
      <c r="G240" s="81"/>
    </row>
    <row r="241" spans="1:7" s="44" customFormat="1" ht="25.5" x14ac:dyDescent="0.25">
      <c r="A241" s="2">
        <f>COUNT($A$227:A240)+1</f>
        <v>7</v>
      </c>
      <c r="B241" s="3" t="s">
        <v>90</v>
      </c>
      <c r="C241" s="4" t="s">
        <v>13</v>
      </c>
      <c r="D241" s="6">
        <v>1</v>
      </c>
      <c r="E241" s="83"/>
      <c r="F241" s="83">
        <f t="shared" ref="F241" si="66">D241*E241</f>
        <v>0</v>
      </c>
      <c r="G241" s="81"/>
    </row>
    <row r="242" spans="1:7" s="44" customFormat="1" x14ac:dyDescent="0.25">
      <c r="A242" s="2"/>
      <c r="B242" s="3"/>
      <c r="C242" s="4"/>
      <c r="D242" s="6"/>
      <c r="E242" s="83"/>
      <c r="F242" s="83"/>
      <c r="G242" s="81"/>
    </row>
    <row r="243" spans="1:7" s="44" customFormat="1" x14ac:dyDescent="0.25">
      <c r="A243" s="2">
        <f>COUNT($A$227:A242)+1</f>
        <v>8</v>
      </c>
      <c r="B243" s="3" t="s">
        <v>91</v>
      </c>
      <c r="C243" s="4" t="s">
        <v>13</v>
      </c>
      <c r="D243" s="6">
        <v>1</v>
      </c>
      <c r="E243" s="83"/>
      <c r="F243" s="83">
        <f t="shared" ref="F243" si="67">D243*E243</f>
        <v>0</v>
      </c>
      <c r="G243" s="81"/>
    </row>
    <row r="244" spans="1:7" s="47" customFormat="1" x14ac:dyDescent="0.25">
      <c r="A244" s="2"/>
      <c r="B244" s="3"/>
      <c r="C244" s="4"/>
      <c r="D244" s="6"/>
      <c r="E244" s="83"/>
      <c r="F244" s="83"/>
      <c r="G244" s="81"/>
    </row>
    <row r="245" spans="1:7" s="47" customFormat="1" x14ac:dyDescent="0.25">
      <c r="A245" s="2">
        <f>COUNT($A$227:A244)+1</f>
        <v>9</v>
      </c>
      <c r="B245" s="3" t="s">
        <v>110</v>
      </c>
      <c r="C245" s="4"/>
      <c r="D245" s="11">
        <v>0.1</v>
      </c>
      <c r="E245" s="83"/>
      <c r="F245" s="83">
        <f>SUM(F227:F243)*D245</f>
        <v>0</v>
      </c>
      <c r="G245" s="81"/>
    </row>
    <row r="246" spans="1:7" x14ac:dyDescent="0.25">
      <c r="A246" s="12"/>
      <c r="B246" s="13"/>
      <c r="C246" s="14"/>
      <c r="D246" s="15"/>
      <c r="E246" s="84"/>
      <c r="F246" s="84"/>
      <c r="G246" s="81"/>
    </row>
    <row r="247" spans="1:7" ht="15.75" x14ac:dyDescent="0.25">
      <c r="A247" s="59" t="s">
        <v>39</v>
      </c>
      <c r="B247" s="60"/>
      <c r="C247" s="61"/>
      <c r="D247" s="61"/>
      <c r="E247" s="83"/>
      <c r="F247" s="85">
        <f>SUM(F227:F246)</f>
        <v>0</v>
      </c>
      <c r="G247" s="81"/>
    </row>
    <row r="248" spans="1:7" x14ac:dyDescent="0.25">
      <c r="A248" s="2"/>
      <c r="B248" s="3"/>
      <c r="C248" s="4"/>
      <c r="D248" s="6"/>
      <c r="E248" s="83"/>
      <c r="F248" s="83"/>
      <c r="G248" s="81"/>
    </row>
    <row r="249" spans="1:7" x14ac:dyDescent="0.25">
      <c r="A249" s="2"/>
      <c r="C249" s="4"/>
      <c r="D249" s="6"/>
      <c r="E249" s="83"/>
      <c r="F249" s="83"/>
      <c r="G249" s="81"/>
    </row>
    <row r="250" spans="1:7" s="27" customFormat="1" x14ac:dyDescent="0.25">
      <c r="A250" s="2"/>
      <c r="B250" s="3"/>
      <c r="C250" s="4"/>
      <c r="D250" s="6"/>
      <c r="E250" s="83"/>
      <c r="F250" s="83"/>
      <c r="G250" s="81"/>
    </row>
    <row r="251" spans="1:7" s="27" customFormat="1" x14ac:dyDescent="0.25">
      <c r="A251" s="2"/>
      <c r="B251" s="3"/>
      <c r="C251" s="4"/>
      <c r="D251" s="6"/>
      <c r="E251" s="83"/>
      <c r="F251" s="83"/>
      <c r="G251" s="81"/>
    </row>
    <row r="252" spans="1:7" s="27" customFormat="1" ht="18.75" x14ac:dyDescent="0.3">
      <c r="A252" s="66" t="s">
        <v>40</v>
      </c>
      <c r="B252" s="67"/>
      <c r="C252" s="4"/>
      <c r="D252" s="6"/>
      <c r="E252" s="83"/>
      <c r="F252" s="83"/>
      <c r="G252" s="81"/>
    </row>
    <row r="253" spans="1:7" s="27" customFormat="1" x14ac:dyDescent="0.25">
      <c r="A253" s="2"/>
      <c r="B253" s="3"/>
      <c r="C253" s="4"/>
      <c r="D253" s="6"/>
      <c r="E253" s="83"/>
      <c r="F253" s="83"/>
      <c r="G253" s="81"/>
    </row>
    <row r="254" spans="1:7" s="27" customFormat="1" x14ac:dyDescent="0.25">
      <c r="A254" s="28" t="s">
        <v>41</v>
      </c>
      <c r="B254" s="29" t="s">
        <v>44</v>
      </c>
      <c r="C254" s="31"/>
      <c r="D254" s="32"/>
      <c r="E254" s="89"/>
      <c r="F254" s="89">
        <f>F115</f>
        <v>0</v>
      </c>
      <c r="G254" s="81"/>
    </row>
    <row r="255" spans="1:7" s="27" customFormat="1" x14ac:dyDescent="0.25">
      <c r="A255" s="28" t="s">
        <v>42</v>
      </c>
      <c r="B255" s="29" t="s">
        <v>45</v>
      </c>
      <c r="C255" s="31"/>
      <c r="D255" s="32"/>
      <c r="E255" s="89"/>
      <c r="F255" s="89">
        <f>F221</f>
        <v>0</v>
      </c>
      <c r="G255" s="81"/>
    </row>
    <row r="256" spans="1:7" s="27" customFormat="1" x14ac:dyDescent="0.25">
      <c r="A256" s="28" t="s">
        <v>43</v>
      </c>
      <c r="B256" s="29" t="s">
        <v>46</v>
      </c>
      <c r="C256" s="31"/>
      <c r="D256" s="32"/>
      <c r="E256" s="89"/>
      <c r="F256" s="89">
        <f>F247</f>
        <v>0</v>
      </c>
      <c r="G256" s="81"/>
    </row>
    <row r="257" spans="1:7" s="27" customFormat="1" ht="15.75" thickBot="1" x14ac:dyDescent="0.3">
      <c r="A257" s="33"/>
      <c r="B257" s="34"/>
      <c r="C257" s="35"/>
      <c r="D257" s="36"/>
      <c r="E257" s="90"/>
      <c r="F257" s="90"/>
      <c r="G257" s="81"/>
    </row>
    <row r="258" spans="1:7" s="27" customFormat="1" ht="16.5" thickTop="1" x14ac:dyDescent="0.25">
      <c r="A258" s="68" t="s">
        <v>47</v>
      </c>
      <c r="B258" s="69"/>
      <c r="C258" s="70"/>
      <c r="D258" s="70"/>
      <c r="E258" s="83"/>
      <c r="F258" s="85">
        <f>SUM(F254:F257)</f>
        <v>0</v>
      </c>
      <c r="G258" s="81"/>
    </row>
    <row r="259" spans="1:7" x14ac:dyDescent="0.25">
      <c r="A259" s="2"/>
      <c r="B259" s="3"/>
      <c r="C259" s="4"/>
      <c r="D259" s="6"/>
      <c r="E259" s="7"/>
      <c r="F259" s="7"/>
    </row>
    <row r="260" spans="1:7" x14ac:dyDescent="0.25">
      <c r="A260" s="2"/>
      <c r="B260" s="3"/>
      <c r="C260" s="4"/>
      <c r="D260" s="6"/>
      <c r="E260" s="7"/>
      <c r="F260" s="7"/>
    </row>
    <row r="261" spans="1:7" s="27" customFormat="1" x14ac:dyDescent="0.25">
      <c r="A261" s="2"/>
      <c r="B261" s="3"/>
      <c r="C261" s="4"/>
      <c r="D261" s="6"/>
      <c r="E261" s="7"/>
      <c r="F261" s="7"/>
    </row>
    <row r="262" spans="1:7" s="27" customFormat="1" x14ac:dyDescent="0.25">
      <c r="A262" s="28" t="s">
        <v>48</v>
      </c>
      <c r="B262" s="3"/>
      <c r="C262" s="4"/>
      <c r="D262" s="6"/>
      <c r="E262" s="7"/>
      <c r="F262" s="7"/>
    </row>
    <row r="263" spans="1:7" s="27" customFormat="1" x14ac:dyDescent="0.25">
      <c r="A263" s="2"/>
      <c r="B263" s="3"/>
      <c r="C263" s="4"/>
      <c r="D263" s="6"/>
      <c r="E263" s="7"/>
      <c r="F263" s="7"/>
    </row>
    <row r="264" spans="1:7" s="27" customFormat="1" x14ac:dyDescent="0.25">
      <c r="A264" s="64" t="s">
        <v>79</v>
      </c>
      <c r="B264" s="65"/>
      <c r="C264" s="65"/>
      <c r="D264" s="65"/>
      <c r="E264" s="65"/>
      <c r="F264" s="65"/>
    </row>
    <row r="265" spans="1:7" s="27" customFormat="1" x14ac:dyDescent="0.25">
      <c r="A265" s="64" t="s">
        <v>80</v>
      </c>
      <c r="B265" s="65"/>
      <c r="C265" s="65"/>
      <c r="D265" s="65"/>
      <c r="E265" s="65"/>
      <c r="F265" s="65"/>
    </row>
    <row r="266" spans="1:7" s="27" customFormat="1" x14ac:dyDescent="0.25">
      <c r="A266" s="64" t="s">
        <v>77</v>
      </c>
      <c r="B266" s="65"/>
      <c r="C266" s="65"/>
      <c r="D266" s="65"/>
      <c r="E266" s="65"/>
      <c r="F266" s="65"/>
    </row>
    <row r="267" spans="1:7" s="27" customFormat="1" x14ac:dyDescent="0.25">
      <c r="A267" s="64" t="s">
        <v>78</v>
      </c>
      <c r="B267" s="65"/>
      <c r="C267" s="65"/>
      <c r="D267" s="65"/>
      <c r="E267" s="65"/>
      <c r="F267" s="65"/>
    </row>
    <row r="268" spans="1:7" s="27" customFormat="1" x14ac:dyDescent="0.25">
      <c r="A268" s="64" t="s">
        <v>81</v>
      </c>
      <c r="B268" s="65"/>
      <c r="C268" s="65"/>
      <c r="D268" s="65"/>
      <c r="E268" s="65"/>
      <c r="F268" s="65"/>
    </row>
    <row r="269" spans="1:7" s="27" customFormat="1" x14ac:dyDescent="0.25">
      <c r="A269" s="64" t="s">
        <v>82</v>
      </c>
      <c r="B269" s="65"/>
      <c r="C269" s="65"/>
      <c r="D269" s="65"/>
      <c r="E269" s="65"/>
      <c r="F269" s="65"/>
    </row>
    <row r="270" spans="1:7" x14ac:dyDescent="0.25">
      <c r="A270" s="2"/>
      <c r="B270" s="3"/>
      <c r="C270" s="4"/>
      <c r="D270" s="6"/>
      <c r="E270" s="7"/>
      <c r="F270" s="7"/>
    </row>
    <row r="271" spans="1:7" x14ac:dyDescent="0.25">
      <c r="A271" s="2"/>
      <c r="B271" s="3"/>
      <c r="C271" s="4"/>
      <c r="D271" s="6"/>
      <c r="E271" s="7"/>
      <c r="F271" s="7"/>
    </row>
    <row r="272" spans="1:7" x14ac:dyDescent="0.25">
      <c r="A272" s="2"/>
      <c r="B272" s="3"/>
      <c r="C272" s="4"/>
      <c r="D272" s="6"/>
      <c r="E272" s="7"/>
      <c r="F272" s="7"/>
    </row>
  </sheetData>
  <sheetProtection algorithmName="SHA-512" hashValue="Z1rYj0a4fnFb8KqRFPdShtwZ6PVSgtPHSiFJ2ppWCBg5X8pjVKaR4dclxFyQJt4P/sWcOzh0cvroJfAjXIWAvQ==" saltValue="MLY+k/TbZMvFF13vXiMEtQ==" spinCount="100000" sheet="1" objects="1" scenarios="1" selectLockedCells="1"/>
  <mergeCells count="23">
    <mergeCell ref="A152:B152"/>
    <mergeCell ref="A201:B201"/>
    <mergeCell ref="A221:D221"/>
    <mergeCell ref="A3:F3"/>
    <mergeCell ref="A14:B14"/>
    <mergeCell ref="A115:B115"/>
    <mergeCell ref="A126:B126"/>
    <mergeCell ref="A6:F6"/>
    <mergeCell ref="A9:F9"/>
    <mergeCell ref="A11:F11"/>
    <mergeCell ref="A7:F7"/>
    <mergeCell ref="A179:B179"/>
    <mergeCell ref="A186:B186"/>
    <mergeCell ref="A247:D247"/>
    <mergeCell ref="A227:B227"/>
    <mergeCell ref="A268:F268"/>
    <mergeCell ref="A269:F269"/>
    <mergeCell ref="A252:B252"/>
    <mergeCell ref="A258:D258"/>
    <mergeCell ref="A264:F264"/>
    <mergeCell ref="A265:F265"/>
    <mergeCell ref="A266:F266"/>
    <mergeCell ref="A267:F267"/>
  </mergeCells>
  <hyperlinks>
    <hyperlink ref="B33" r:id="rId1" location="Kabli!A1" display="Dobava in  polaganje vodnikov v ometu;  v plošči v izolirnih IPF ceveh; nadometno na kabelskih policah in v izolirnih ceveh na distančnih objemkah v razmerju: (70%/30%/0%)"/>
    <hyperlink ref="B16" r:id="rId2" location="SB!A1"/>
    <hyperlink ref="B43" r:id="rId3" location="Cevi!A1"/>
    <hyperlink ref="B60" r:id="rId4" location="luči!A1" display="Dobava in montaža svetilk komplet z žarnicami/sijalkami, dušilkami, ter obešalnim in pritrdilnim priborom:"/>
    <hyperlink ref="B139" r:id="rId5" location="'TK vtič'!A1"/>
    <hyperlink ref="B147" r:id="rId6" location="'TK kabli'!A1" display="Dobava in polaganje vodnikov za podatkovno inštalacij, v ometu;  v betonu v izolirnih IPF ceveh; nadometno na kabelskih policah in v izolirnih ceveh na distančnih objemkah v razmerju: (40%/30%/30%)"/>
    <hyperlink ref="A152:B152" r:id="rId7" location="Požar!A1" display="POŽARNO JAVLJANJE IN CO DETEKCIJA"/>
    <hyperlink ref="B203" r:id="rId8" location="'TK kabli'!A1"/>
    <hyperlink ref="B206" r:id="rId9" location="Cevi!A1"/>
    <hyperlink ref="A179:B179" r:id="rId10" location="Videofon!A1" display="VIDEOFON"/>
    <hyperlink ref="A186:B186" r:id="rId11" location="Videonadzor!A1" display="VIDEONADZOR"/>
    <hyperlink ref="A227:B227" r:id="rId12" location="STR!A1" display="III. Strelovodna inštalacija"/>
    <hyperlink ref="B85" r:id="rId13" location="Police!A1" display="Dobava in montaža perforirane pocinkane kabelske police za potek električnih inštalacij, komplet s pritrdilnim, obešalnim materialom in pripadajočo opremo:"/>
    <hyperlink ref="B78" r:id="rId14" location="Parap.kan.!A1" display="Dobava in montaža parapetnega kanala:"/>
    <hyperlink ref="B144" r:id="rId15" location="'TK vtič'!A1" display="Dobava in montaža podatkovnih vtičnic:"/>
  </hyperlinks>
  <pageMargins left="1.0236220472440944" right="0.59055118110236227" top="0.23622047244094491" bottom="0.78740157480314965" header="1.4566929133858268" footer="0.31496062992125984"/>
  <pageSetup paperSize="9" scale="97" orientation="portrait" horizontalDpi="300" verticalDpi="300" r:id="rId16"/>
  <headerFooter>
    <oddFooter>&amp;C&amp;"BankGothic Lt BT,Light"&amp;9POGLAVJE III / &amp;P</oddFooter>
  </headerFooter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041C2984C3A44A97367C527FA443B1" ma:contentTypeVersion="3" ma:contentTypeDescription="Ustvari nov dokument." ma:contentTypeScope="" ma:versionID="501301838a1181daa2b0e13e214a3a8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c9752e93aa6aca8a39e27727f81c5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0FA104-E651-4ED5-8D96-076B848C5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178C45-D6DE-4F54-B532-3A4B7D9E5E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5286CB-A77C-4E55-9711-3B7F1768DBFE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Popis</vt:lpstr>
      <vt:lpstr>List2</vt:lpstr>
      <vt:lpstr>List3</vt:lpstr>
      <vt:lpstr>Popis!Print_Area</vt:lpstr>
      <vt:lpstr>Popis!Print_Titles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2021-04-29T13:08:13Z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0x01010074041C2984C3A44A97367C527FA443B1</vt:lpwstr>
  </property>
</Properties>
</file>