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point2.gorenjske-lekarne.si/Vodja PSKS  dokumenti/Javna naročila/2021/NMV OBRT INŠT LESCE 2/TehnSpec POPISI/"/>
    </mc:Choice>
  </mc:AlternateContent>
  <bookViews>
    <workbookView xWindow="0" yWindow="0" windowWidth="28800" windowHeight="11730" firstSheet="3" activeTab="9"/>
  </bookViews>
  <sheets>
    <sheet name="Naslov" sheetId="18" r:id="rId1"/>
    <sheet name="Rekapitulacija" sheetId="5" r:id="rId2"/>
    <sheet name="Pripravljalna dela" sheetId="15" r:id="rId3"/>
    <sheet name="Zidarska dela" sheetId="1" r:id="rId4"/>
    <sheet name="Mizarska dela" sheetId="6" r:id="rId5"/>
    <sheet name="Ključavničarska dela" sheetId="13" r:id="rId6"/>
    <sheet name="Mavčnokartonska dela" sheetId="10" r:id="rId7"/>
    <sheet name="Tlakarska dela" sheetId="3" r:id="rId8"/>
    <sheet name="Keramičarska dela" sheetId="21" r:id="rId9"/>
    <sheet name="Slikopleskarska dela" sheetId="9" r:id="rId10"/>
  </sheets>
  <definedNames>
    <definedName name="_xlnm.Print_Area" localSheetId="8">'Keramičarska dela'!$A$1:$G$25</definedName>
    <definedName name="_xlnm.Print_Area" localSheetId="9">'Slikopleskarska dela'!$A$1:$G$33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10" l="1"/>
  <c r="F40" i="10"/>
  <c r="F10" i="15"/>
  <c r="F8" i="1"/>
  <c r="F9" i="1"/>
  <c r="F10" i="1"/>
  <c r="F12" i="1"/>
  <c r="F12" i="6"/>
  <c r="F13" i="6"/>
  <c r="F10" i="13"/>
  <c r="F11" i="13"/>
  <c r="F13" i="13"/>
  <c r="F17" i="13"/>
  <c r="F19" i="13"/>
  <c r="F21" i="13"/>
  <c r="F23" i="13"/>
  <c r="F11" i="10"/>
  <c r="F13" i="10"/>
  <c r="F15" i="10"/>
  <c r="F17" i="10"/>
  <c r="F19" i="10"/>
  <c r="F26" i="10"/>
  <c r="F29" i="10"/>
  <c r="F33" i="10"/>
  <c r="F37" i="10"/>
  <c r="F38" i="10"/>
  <c r="F39" i="10"/>
  <c r="F43" i="10"/>
  <c r="F45" i="10"/>
  <c r="F17" i="21" l="1"/>
  <c r="F15" i="3"/>
  <c r="F15" i="21" l="1"/>
  <c r="F19" i="21"/>
  <c r="F10" i="21"/>
  <c r="F14" i="3" l="1"/>
  <c r="E25" i="13" l="1"/>
  <c r="F25" i="13" s="1"/>
  <c r="F26" i="13" s="1"/>
  <c r="F21" i="21" l="1"/>
  <c r="F13" i="21"/>
  <c r="F19" i="3"/>
  <c r="F17" i="3"/>
  <c r="E23" i="21" l="1"/>
  <c r="F23" i="21" s="1"/>
  <c r="F25" i="21" l="1"/>
  <c r="E23" i="5" s="1"/>
  <c r="E15" i="6" l="1"/>
  <c r="F15" i="6" s="1"/>
  <c r="F12" i="15" l="1"/>
  <c r="E12" i="5"/>
  <c r="E14" i="1" l="1"/>
  <c r="F14" i="1" l="1"/>
  <c r="F16" i="1" s="1"/>
  <c r="E13" i="5" s="1"/>
  <c r="E14" i="5" s="1"/>
  <c r="F25" i="9"/>
  <c r="E47" i="10"/>
  <c r="F47" i="10" s="1"/>
  <c r="F17" i="6" l="1"/>
  <c r="E19" i="5" l="1"/>
  <c r="F28" i="9"/>
  <c r="F17" i="9"/>
  <c r="F22" i="9" l="1"/>
  <c r="F15" i="9"/>
  <c r="F13" i="9"/>
  <c r="F10" i="9"/>
  <c r="E31" i="9" l="1"/>
  <c r="F31" i="9" s="1"/>
  <c r="F33" i="9" s="1"/>
  <c r="E24" i="5" l="1"/>
  <c r="E24" i="3" l="1"/>
  <c r="F24" i="3" s="1"/>
  <c r="F26" i="3" s="1"/>
  <c r="E22" i="5" s="1"/>
  <c r="E20" i="5"/>
  <c r="F49" i="10"/>
  <c r="E21" i="5" s="1"/>
  <c r="E25" i="5" l="1"/>
  <c r="E35" i="5" s="1"/>
  <c r="E36" i="5" s="1"/>
  <c r="E37" i="5" s="1"/>
</calcChain>
</file>

<file path=xl/sharedStrings.xml><?xml version="1.0" encoding="utf-8"?>
<sst xmlns="http://schemas.openxmlformats.org/spreadsheetml/2006/main" count="339" uniqueCount="188">
  <si>
    <t>1.</t>
  </si>
  <si>
    <t>GRADBENA DELA</t>
  </si>
  <si>
    <t>A.</t>
  </si>
  <si>
    <t>I.</t>
  </si>
  <si>
    <t>kos</t>
  </si>
  <si>
    <t>2.</t>
  </si>
  <si>
    <t>3.</t>
  </si>
  <si>
    <t>4.</t>
  </si>
  <si>
    <t>5.</t>
  </si>
  <si>
    <t>6.</t>
  </si>
  <si>
    <t>7.</t>
  </si>
  <si>
    <t>8.</t>
  </si>
  <si>
    <t>a.</t>
  </si>
  <si>
    <t>b.</t>
  </si>
  <si>
    <t>c.</t>
  </si>
  <si>
    <t>d.</t>
  </si>
  <si>
    <t>e.</t>
  </si>
  <si>
    <t>kpl</t>
  </si>
  <si>
    <t>9.</t>
  </si>
  <si>
    <t>10.</t>
  </si>
  <si>
    <t>%</t>
  </si>
  <si>
    <t>II.</t>
  </si>
  <si>
    <t>ZIDARSKA DELA</t>
  </si>
  <si>
    <t>PRIPRAVLJALNA DELA</t>
  </si>
  <si>
    <t>III.</t>
  </si>
  <si>
    <t>R E K A P I T U L A C I J A</t>
  </si>
  <si>
    <t>G R A D B E N A   D E L A</t>
  </si>
  <si>
    <t>IV.</t>
  </si>
  <si>
    <t>V.</t>
  </si>
  <si>
    <t>VI.</t>
  </si>
  <si>
    <t>B.</t>
  </si>
  <si>
    <t xml:space="preserve">O B R T N I Š K A   D E L A </t>
  </si>
  <si>
    <t>MIZARSKA DELA</t>
  </si>
  <si>
    <t>MAVČNOKARTONSKA DELA</t>
  </si>
  <si>
    <t>TLAKARSKA DELA</t>
  </si>
  <si>
    <t>Skupaj vrednost del z DDV:</t>
  </si>
  <si>
    <t>OBRTNIŠKA DELA</t>
  </si>
  <si>
    <r>
      <t>m</t>
    </r>
    <r>
      <rPr>
        <vertAlign val="superscript"/>
        <sz val="11"/>
        <color theme="1"/>
        <rFont val="Arial Narrow"/>
        <family val="2"/>
        <charset val="238"/>
      </rPr>
      <t>2</t>
    </r>
  </si>
  <si>
    <r>
      <t>m</t>
    </r>
    <r>
      <rPr>
        <vertAlign val="superscript"/>
        <sz val="11"/>
        <color theme="1"/>
        <rFont val="Arial Narrow"/>
        <family val="2"/>
        <charset val="238"/>
      </rPr>
      <t>1</t>
    </r>
  </si>
  <si>
    <t>Z.št.</t>
  </si>
  <si>
    <t>Opis del, materiala in opreme</t>
  </si>
  <si>
    <t>Enota</t>
  </si>
  <si>
    <t>Količina</t>
  </si>
  <si>
    <t>Cena/enoto</t>
  </si>
  <si>
    <t xml:space="preserve">Vrednost v € brez DDV </t>
  </si>
  <si>
    <t xml:space="preserve"> KERAMIČARSKA DELA</t>
  </si>
  <si>
    <t xml:space="preserve">Nepredvidena dela, ocena </t>
  </si>
  <si>
    <r>
      <t>Dobava in grajevanje inoks</t>
    </r>
    <r>
      <rPr>
        <b/>
        <sz val="11"/>
        <color rgb="FF000000"/>
        <rFont val="Arial Narrow"/>
        <family val="2"/>
        <charset val="238"/>
      </rPr>
      <t xml:space="preserve"> dilatacijske letve</t>
    </r>
    <r>
      <rPr>
        <sz val="11"/>
        <color rgb="FF000000"/>
        <rFont val="Arial Narrow"/>
        <family val="2"/>
        <charset val="238"/>
      </rPr>
      <t xml:space="preserve"> med različnimi vrstami  tlakov:</t>
    </r>
  </si>
  <si>
    <r>
      <rPr>
        <b/>
        <sz val="11"/>
        <color theme="1"/>
        <rFont val="Arial Narrow"/>
        <family val="2"/>
        <charset val="238"/>
      </rPr>
      <t>SKUPAJ</t>
    </r>
    <r>
      <rPr>
        <sz val="11"/>
        <color theme="1"/>
        <rFont val="Arial Narrow"/>
        <family val="2"/>
        <charset val="238"/>
      </rPr>
      <t xml:space="preserve"> keramičarska dela:</t>
    </r>
  </si>
  <si>
    <t xml:space="preserve"> SLIKOPLESKARSKA DELA</t>
  </si>
  <si>
    <r>
      <t xml:space="preserve">Slikarska obdelava </t>
    </r>
    <r>
      <rPr>
        <b/>
        <sz val="11"/>
        <color rgb="FF000000"/>
        <rFont val="Arial Narrow"/>
        <family val="2"/>
        <charset val="238"/>
      </rPr>
      <t>stenskih</t>
    </r>
    <r>
      <rPr>
        <sz val="11"/>
        <color rgb="FF000000"/>
        <rFont val="Arial Narrow"/>
        <family val="2"/>
        <charset val="238"/>
      </rPr>
      <t xml:space="preserve"> površin:</t>
    </r>
  </si>
  <si>
    <r>
      <t xml:space="preserve">Slikarska obdelava </t>
    </r>
    <r>
      <rPr>
        <b/>
        <sz val="11"/>
        <color rgb="FF000000"/>
        <rFont val="Arial Narrow"/>
        <family val="2"/>
        <charset val="238"/>
      </rPr>
      <t>stropnih</t>
    </r>
    <r>
      <rPr>
        <sz val="11"/>
        <color rgb="FF000000"/>
        <rFont val="Arial Narrow"/>
        <family val="2"/>
        <charset val="238"/>
      </rPr>
      <t xml:space="preserve">  površin:</t>
    </r>
  </si>
  <si>
    <r>
      <t xml:space="preserve">▫ čiščenje prahu in nečistoč mavčnokartonskega stropa, dobava in impregnacija z </t>
    </r>
    <r>
      <rPr>
        <b/>
        <sz val="11"/>
        <color theme="1"/>
        <rFont val="Arial Narrow"/>
        <family val="2"/>
        <charset val="238"/>
      </rPr>
      <t>emulzijo</t>
    </r>
    <r>
      <rPr>
        <sz val="11"/>
        <color theme="1"/>
        <rFont val="Arial Narrow"/>
        <family val="2"/>
        <charset val="238"/>
      </rPr>
      <t>, npr.: Akril emulzija, ali enakovredno:</t>
    </r>
  </si>
  <si>
    <r>
      <rPr>
        <b/>
        <sz val="11"/>
        <color theme="1"/>
        <rFont val="Arial Narrow"/>
        <family val="2"/>
        <charset val="238"/>
      </rPr>
      <t>SKUPAJ</t>
    </r>
    <r>
      <rPr>
        <sz val="11"/>
        <color theme="1"/>
        <rFont val="Arial Narrow"/>
        <family val="2"/>
        <charset val="238"/>
      </rPr>
      <t xml:space="preserve"> slikopleskarska dela:</t>
    </r>
  </si>
  <si>
    <r>
      <t xml:space="preserve">▫ dvakratno glajenje in brušenje </t>
    </r>
    <r>
      <rPr>
        <b/>
        <sz val="11"/>
        <color theme="1"/>
        <rFont val="Arial Narrow"/>
        <family val="2"/>
        <charset val="238"/>
      </rPr>
      <t>mavčnokartonskih</t>
    </r>
    <r>
      <rPr>
        <sz val="11"/>
        <color theme="1"/>
        <rFont val="Arial Narrow"/>
        <family val="2"/>
        <charset val="238"/>
      </rPr>
      <t xml:space="preserve">  stropnih površin z dobavo in nanosom </t>
    </r>
    <r>
      <rPr>
        <b/>
        <sz val="11"/>
        <color theme="1"/>
        <rFont val="Arial Narrow"/>
        <family val="2"/>
        <charset val="238"/>
      </rPr>
      <t>izravnalne mase</t>
    </r>
    <r>
      <rPr>
        <sz val="11"/>
        <color theme="1"/>
        <rFont val="Arial Narrow"/>
        <family val="2"/>
        <charset val="238"/>
      </rPr>
      <t xml:space="preserve">, npr.: Knauf Uniflott ali enakovredno. </t>
    </r>
    <r>
      <rPr>
        <u/>
        <sz val="11"/>
        <color theme="1"/>
        <rFont val="Arial Narrow"/>
        <family val="2"/>
        <charset val="238"/>
      </rPr>
      <t xml:space="preserve">Vsi stiki morajo biti obvezno armirani z  originalno mrežico in kitani ! </t>
    </r>
    <r>
      <rPr>
        <sz val="11"/>
        <color theme="1"/>
        <rFont val="Arial Narrow"/>
        <family val="2"/>
        <charset val="238"/>
      </rPr>
      <t>Stiki  s steno tesnjeni z akrilnim kitom:</t>
    </r>
  </si>
  <si>
    <r>
      <t xml:space="preserve">Izvedba </t>
    </r>
    <r>
      <rPr>
        <b/>
        <sz val="11"/>
        <color theme="1"/>
        <rFont val="Arial Narrow"/>
        <family val="2"/>
        <charset val="238"/>
      </rPr>
      <t>mavčnokartonskega</t>
    </r>
    <r>
      <rPr>
        <sz val="11"/>
        <color theme="1"/>
        <rFont val="Arial Narrow"/>
        <family val="2"/>
        <charset val="238"/>
      </rPr>
      <t xml:space="preserve"> spuščenega</t>
    </r>
    <r>
      <rPr>
        <b/>
        <sz val="11"/>
        <color theme="1"/>
        <rFont val="Arial Narrow"/>
        <family val="2"/>
        <charset val="238"/>
      </rPr>
      <t xml:space="preserve"> stropa</t>
    </r>
    <r>
      <rPr>
        <sz val="11"/>
        <color theme="1"/>
        <rFont val="Arial Narrow"/>
        <family val="2"/>
        <charset val="238"/>
      </rPr>
      <t xml:space="preserve"> z dobavo in vgrajevanjem:</t>
    </r>
  </si>
  <si>
    <r>
      <rPr>
        <b/>
        <sz val="11"/>
        <color theme="1"/>
        <rFont val="Arial Narrow"/>
        <family val="2"/>
        <charset val="238"/>
      </rPr>
      <t>SKUPAJ</t>
    </r>
    <r>
      <rPr>
        <sz val="11"/>
        <color theme="1"/>
        <rFont val="Arial Narrow"/>
        <family val="2"/>
        <charset val="238"/>
      </rPr>
      <t xml:space="preserve"> mavčnokartonska  dela:</t>
    </r>
  </si>
  <si>
    <t>Pripravljalna dela</t>
  </si>
  <si>
    <t>KLJUČAVNIČARSKA DELA</t>
  </si>
  <si>
    <t>Mizarska dela</t>
  </si>
  <si>
    <r>
      <rPr>
        <b/>
        <sz val="11"/>
        <color theme="1"/>
        <rFont val="Arial Narrow"/>
        <family val="2"/>
        <charset val="238"/>
      </rPr>
      <t>SKUPAJ</t>
    </r>
    <r>
      <rPr>
        <sz val="11"/>
        <color theme="1"/>
        <rFont val="Arial Narrow"/>
        <family val="2"/>
        <charset val="238"/>
      </rPr>
      <t xml:space="preserve"> mizarska  dela:</t>
    </r>
  </si>
  <si>
    <r>
      <t xml:space="preserve">Splošno:
Ključavničarski proizvodi so  izdelana po shemi iz projekta, detajlih in dogovoru s projektantom.  
</t>
    </r>
    <r>
      <rPr>
        <i/>
        <u/>
        <sz val="11"/>
        <color rgb="FF000000"/>
        <rFont val="Arial Narrow"/>
        <family val="2"/>
        <charset val="238"/>
      </rPr>
      <t>Pred izvedbo mere preveriti na objektu !</t>
    </r>
  </si>
  <si>
    <r>
      <rPr>
        <b/>
        <sz val="11"/>
        <color theme="1"/>
        <rFont val="Arial Narrow"/>
        <family val="2"/>
        <charset val="238"/>
      </rPr>
      <t>SKUPAJ</t>
    </r>
    <r>
      <rPr>
        <sz val="11"/>
        <color theme="1"/>
        <rFont val="Arial Narrow"/>
        <family val="2"/>
        <charset val="238"/>
      </rPr>
      <t xml:space="preserve"> ključavničarska dela:</t>
    </r>
  </si>
  <si>
    <t>Ključavničarska dela</t>
  </si>
  <si>
    <t>Mavčnokartonska dela</t>
  </si>
  <si>
    <t>Nepredvidena dela, ocena</t>
  </si>
  <si>
    <r>
      <t>m</t>
    </r>
    <r>
      <rPr>
        <vertAlign val="superscript"/>
        <sz val="11"/>
        <rFont val="Arial Narrow"/>
        <family val="2"/>
        <charset val="238"/>
      </rPr>
      <t>2</t>
    </r>
  </si>
  <si>
    <t>Keramičarska dela</t>
  </si>
  <si>
    <t>Slikopleskarska dela</t>
  </si>
  <si>
    <t>Zidarska dela</t>
  </si>
  <si>
    <t>DDV 22 %:</t>
  </si>
  <si>
    <r>
      <rPr>
        <b/>
        <sz val="11"/>
        <color theme="1"/>
        <rFont val="Arial Narrow"/>
        <family val="2"/>
        <charset val="238"/>
      </rPr>
      <t>SKUPAJ</t>
    </r>
    <r>
      <rPr>
        <sz val="11"/>
        <color theme="1"/>
        <rFont val="Arial Narrow"/>
        <family val="2"/>
        <charset val="238"/>
      </rPr>
      <t xml:space="preserve"> zidarska  dela:</t>
    </r>
  </si>
  <si>
    <t>Objekt:</t>
  </si>
  <si>
    <t>Investitor:</t>
  </si>
  <si>
    <t>POPIS GRADBENIH IN OBRTNIŠKIH DEL</t>
  </si>
  <si>
    <t>Splošni pogoji za izvajanje gradbenoobrtniških del, upoštevati v vseh vrstah del!</t>
  </si>
  <si>
    <t>v gradbeni dnevnik.</t>
  </si>
  <si>
    <t>Enotna cena gradbenih in obrtniških del mora vsebovati:</t>
  </si>
  <si>
    <t>▫ strošek ukrepov in sredstev za zaščito zaposlenih in mimoidočih,</t>
  </si>
  <si>
    <t>▫ pripravljalna dela kot so organizacija gradbišča, začasne deponije, varovanje gradbišča proti okolici,</t>
  </si>
  <si>
    <t xml:space="preserve">▫ stroške za porabo električne energije, porabo vode, telefonskega priključka ter </t>
  </si>
  <si>
    <t>nastale stroške za začasne priklope;</t>
  </si>
  <si>
    <t>▫ jemanje mer na objektu,</t>
  </si>
  <si>
    <t>▫ izdelava tehnoloških risb za proizvodnjo s potrebnimi detajli,</t>
  </si>
  <si>
    <t>▫ vsklajevanje z osnovnim načrtom in posvetovanje s projektantom,</t>
  </si>
  <si>
    <t>▫ potrebne gradbene odre za izvedbo posameznih vrst gradbenoobrtniških del,</t>
  </si>
  <si>
    <t>▫ zaščito tlakov in sten transportnih poti proti poškodbam,</t>
  </si>
  <si>
    <t>▫ sprotno in finalno čiščenje transportnih poti,</t>
  </si>
  <si>
    <t>▫ preizkus materiala predvidenega za vgradnjo ter dokazovanje kvalitete z atesti,</t>
  </si>
  <si>
    <t>▫ koordinacija in terminsko vsklajevanje del z ostalimi izvajalci na gradbišču,</t>
  </si>
  <si>
    <t>▫ vsa potrebna higiensko tehnična preventivna zaščita delavcev na gradbišču,</t>
  </si>
  <si>
    <r>
      <t>▫ strošek izdelave</t>
    </r>
    <r>
      <rPr>
        <b/>
        <sz val="11"/>
        <color theme="1"/>
        <rFont val="Arial Narrow"/>
        <family val="2"/>
        <charset val="238"/>
      </rPr>
      <t xml:space="preserve"> načrta organizacije gradbišča</t>
    </r>
    <r>
      <rPr>
        <sz val="11"/>
        <color theme="1"/>
        <rFont val="Arial Narrow"/>
        <family val="2"/>
        <charset val="238"/>
      </rPr>
      <t>,</t>
    </r>
  </si>
  <si>
    <r>
      <t>▫</t>
    </r>
    <r>
      <rPr>
        <u/>
        <sz val="11"/>
        <color theme="1"/>
        <rFont val="Arial Narrow"/>
        <family val="2"/>
        <charset val="238"/>
      </rPr>
      <t xml:space="preserve"> vsakodnevno čiščenje skupnih komunikacijskih poti - stopniščne in ulične površine!</t>
    </r>
  </si>
  <si>
    <t>▫ vse potrebne transpote do mesta vgraditve ali deponiranja,</t>
  </si>
  <si>
    <r>
      <t>Izvedba</t>
    </r>
    <r>
      <rPr>
        <b/>
        <sz val="11"/>
        <rFont val="Arial Narrow"/>
        <family val="2"/>
        <charset val="238"/>
      </rPr>
      <t xml:space="preserve"> protiprašne zaščite</t>
    </r>
    <r>
      <rPr>
        <sz val="11"/>
        <rFont val="Arial Narrow"/>
        <family val="2"/>
        <charset val="238"/>
      </rPr>
      <t xml:space="preserve"> z dobavo in vgrajevenjem PVC folije na leseni podkonstrukciji:</t>
    </r>
  </si>
  <si>
    <t>za gradnjo:</t>
  </si>
  <si>
    <t xml:space="preserve">Objekt: </t>
  </si>
  <si>
    <t>tovrstna dela, ob upoštevanju predpisov o zdravju in varstvu pri delu.</t>
  </si>
  <si>
    <r>
      <t>Izvajalec del mora z</t>
    </r>
    <r>
      <rPr>
        <b/>
        <sz val="11"/>
        <color theme="1"/>
        <rFont val="Arial Narrow"/>
        <family val="2"/>
        <charset val="238"/>
      </rPr>
      <t xml:space="preserve"> odpadki</t>
    </r>
    <r>
      <rPr>
        <sz val="11"/>
        <color theme="1"/>
        <rFont val="Arial Narrow"/>
        <family val="2"/>
        <charset val="238"/>
      </rPr>
      <t>, nastalimi pri izvajanju del, ravnati po Uredbi o ravnanju z odpadki,</t>
    </r>
  </si>
  <si>
    <t xml:space="preserve">ki nastaneja pri gradbenih delih (Uradni list RS, št.34/08). </t>
  </si>
  <si>
    <t>Tlakarska dela</t>
  </si>
  <si>
    <t>Nepredvidena dela, ocena:</t>
  </si>
  <si>
    <t>C.</t>
  </si>
  <si>
    <t>ELEKTROINSTALACIJE</t>
  </si>
  <si>
    <t>D.</t>
  </si>
  <si>
    <t>E.</t>
  </si>
  <si>
    <t>OPREMA</t>
  </si>
  <si>
    <t>F.</t>
  </si>
  <si>
    <t>PID</t>
  </si>
  <si>
    <t>Mavčnokartonska dela izvajati v skladu s projektom strojnih in elektroinstalacij !</t>
  </si>
  <si>
    <r>
      <t>Skupaj</t>
    </r>
    <r>
      <rPr>
        <sz val="10"/>
        <color rgb="FF000000"/>
        <rFont val="Arial Narrow"/>
        <family val="2"/>
        <charset val="238"/>
      </rPr>
      <t xml:space="preserve"> gradbena dela:</t>
    </r>
  </si>
  <si>
    <r>
      <t xml:space="preserve">Skupaj </t>
    </r>
    <r>
      <rPr>
        <sz val="10"/>
        <color rgb="FF000000"/>
        <rFont val="Arial Narrow"/>
        <family val="2"/>
        <charset val="238"/>
      </rPr>
      <t>obrtniška dela:</t>
    </r>
  </si>
  <si>
    <r>
      <t xml:space="preserve">Skupaj vrednost del </t>
    </r>
    <r>
      <rPr>
        <b/>
        <sz val="10"/>
        <rFont val="Arial Narrow"/>
        <family val="2"/>
        <charset val="238"/>
      </rPr>
      <t>brez D</t>
    </r>
    <r>
      <rPr>
        <b/>
        <sz val="10"/>
        <color rgb="FF000000"/>
        <rFont val="Arial Narrow"/>
        <family val="2"/>
        <charset val="238"/>
      </rPr>
      <t xml:space="preserve">DV: </t>
    </r>
  </si>
  <si>
    <r>
      <rPr>
        <b/>
        <sz val="11"/>
        <rFont val="Arial Narrow"/>
        <family val="2"/>
        <charset val="238"/>
      </rPr>
      <t>Brušenje</t>
    </r>
    <r>
      <rPr>
        <sz val="11"/>
        <rFont val="Arial Narrow"/>
        <family val="2"/>
        <charset val="238"/>
      </rPr>
      <t xml:space="preserve"> in sesanje strojnega betonskega estriha (zahteve: ravnost podlage po EN 18202 tabela 3, vlažnost estriha max. 2,0% po CM metodi, če je talno gretje vlažnost estriha max. 1,8%, temperatura podlage 15-20</t>
    </r>
    <r>
      <rPr>
        <vertAlign val="superscript"/>
        <sz val="11"/>
        <rFont val="Arial Narrow"/>
        <family val="2"/>
        <charset val="238"/>
      </rPr>
      <t>o</t>
    </r>
    <r>
      <rPr>
        <sz val="11"/>
        <rFont val="Arial Narrow"/>
        <family val="2"/>
        <charset val="238"/>
      </rPr>
      <t>C, temperatura zraka 18-25</t>
    </r>
    <r>
      <rPr>
        <vertAlign val="superscript"/>
        <sz val="11"/>
        <rFont val="Arial Narrow"/>
        <family val="2"/>
        <charset val="238"/>
      </rPr>
      <t>o</t>
    </r>
    <r>
      <rPr>
        <sz val="11"/>
        <rFont val="Arial Narrow"/>
        <family val="2"/>
        <charset val="238"/>
      </rPr>
      <t>C, reletivna zračna vlaga pod 70%), nanos disperzijskega</t>
    </r>
    <r>
      <rPr>
        <b/>
        <sz val="11"/>
        <rFont val="Arial Narrow"/>
        <family val="2"/>
        <charset val="238"/>
      </rPr>
      <t xml:space="preserve"> predpremaza</t>
    </r>
    <r>
      <rPr>
        <sz val="11"/>
        <rFont val="Arial Narrow"/>
        <family val="2"/>
        <charset val="238"/>
      </rPr>
      <t xml:space="preserve"> kot npr. </t>
    </r>
    <r>
      <rPr>
        <b/>
        <sz val="11"/>
        <rFont val="Arial Narrow"/>
        <family val="2"/>
        <charset val="238"/>
      </rPr>
      <t>Uzin PE 360</t>
    </r>
    <r>
      <rPr>
        <sz val="11"/>
        <rFont val="Arial Narrow"/>
        <family val="2"/>
        <charset val="238"/>
      </rPr>
      <t>, izravnava podlage z cement polimerno</t>
    </r>
    <r>
      <rPr>
        <b/>
        <sz val="11"/>
        <rFont val="Arial Narrow"/>
        <family val="2"/>
        <charset val="238"/>
      </rPr>
      <t xml:space="preserve"> izravnalno maso</t>
    </r>
    <r>
      <rPr>
        <sz val="11"/>
        <rFont val="Arial Narrow"/>
        <family val="2"/>
        <charset val="238"/>
      </rPr>
      <t xml:space="preserve"> kot npr.</t>
    </r>
    <r>
      <rPr>
        <b/>
        <sz val="11"/>
        <rFont val="Arial Narrow"/>
        <family val="2"/>
        <charset val="238"/>
      </rPr>
      <t xml:space="preserve"> Uzin NC 160 </t>
    </r>
    <r>
      <rPr>
        <sz val="11"/>
        <rFont val="Arial Narrow"/>
        <family val="2"/>
        <charset val="238"/>
      </rPr>
      <t>(zahteva DIN EN 13813 C30/F6; tlačna trdnost min. 30N/mm</t>
    </r>
    <r>
      <rPr>
        <vertAlign val="superscript"/>
        <sz val="11"/>
        <rFont val="Arial Narrow"/>
        <family val="2"/>
        <charset val="238"/>
      </rPr>
      <t>2</t>
    </r>
    <r>
      <rPr>
        <sz val="11"/>
        <rFont val="Arial Narrow"/>
        <family val="2"/>
        <charset val="238"/>
      </rPr>
      <t>, upogibna trdnost min. 6N/mm</t>
    </r>
    <r>
      <rPr>
        <vertAlign val="superscript"/>
        <sz val="11"/>
        <rFont val="Arial Narrow"/>
        <family val="2"/>
        <charset val="238"/>
      </rPr>
      <t>2</t>
    </r>
    <r>
      <rPr>
        <sz val="11"/>
        <rFont val="Arial Narrow"/>
        <family val="2"/>
        <charset val="238"/>
      </rPr>
      <t xml:space="preserve"> ) povprečne debeline 2,0mm:
</t>
    </r>
  </si>
  <si>
    <r>
      <rPr>
        <b/>
        <sz val="11"/>
        <rFont val="Arial Narrow"/>
        <family val="2"/>
        <charset val="238"/>
      </rPr>
      <t>Brušenje</t>
    </r>
    <r>
      <rPr>
        <sz val="11"/>
        <rFont val="Arial Narrow"/>
        <family val="2"/>
        <charset val="238"/>
      </rPr>
      <t xml:space="preserve"> in sesanje položene izravnalne mase, </t>
    </r>
    <r>
      <rPr>
        <b/>
        <sz val="11"/>
        <rFont val="Arial Narrow"/>
        <family val="2"/>
        <charset val="238"/>
      </rPr>
      <t xml:space="preserve">montaža </t>
    </r>
    <r>
      <rPr>
        <sz val="11"/>
        <rFont val="Arial Narrow"/>
        <family val="2"/>
        <charset val="238"/>
      </rPr>
      <t xml:space="preserve">PVC talne obloge z lepljenjem na podlago po celotni površini s kvalitetnim vodno disperzijskim lepilom kot npr. </t>
    </r>
    <r>
      <rPr>
        <b/>
        <sz val="11"/>
        <rFont val="Arial Narrow"/>
        <family val="2"/>
        <charset val="238"/>
      </rPr>
      <t>UZIN KE 2000S</t>
    </r>
    <r>
      <rPr>
        <sz val="11"/>
        <rFont val="Arial Narrow"/>
        <family val="2"/>
        <charset val="238"/>
      </rPr>
      <t xml:space="preserve">, </t>
    </r>
    <r>
      <rPr>
        <b/>
        <sz val="11"/>
        <rFont val="Arial Narrow"/>
        <family val="2"/>
        <charset val="238"/>
      </rPr>
      <t xml:space="preserve">vroče varjenje spojev </t>
    </r>
    <r>
      <rPr>
        <sz val="11"/>
        <rFont val="Arial Narrow"/>
        <family val="2"/>
        <charset val="238"/>
      </rPr>
      <t xml:space="preserve">za doseganje vodne neprepustnosti:
</t>
    </r>
  </si>
  <si>
    <r>
      <rPr>
        <b/>
        <sz val="11"/>
        <rFont val="Arial Narrow"/>
        <family val="2"/>
        <charset val="238"/>
      </rPr>
      <t>SKUPAJ</t>
    </r>
    <r>
      <rPr>
        <sz val="11"/>
        <rFont val="Arial Narrow"/>
        <family val="2"/>
        <charset val="238"/>
      </rPr>
      <t xml:space="preserve"> tlakarska dela:</t>
    </r>
  </si>
  <si>
    <r>
      <t xml:space="preserve">SKUPAJ </t>
    </r>
    <r>
      <rPr>
        <sz val="11"/>
        <rFont val="Arial Narrow"/>
        <family val="2"/>
        <charset val="238"/>
      </rPr>
      <t>pripravljalna dela:</t>
    </r>
  </si>
  <si>
    <t>STROJNE INSTALACIJE</t>
  </si>
  <si>
    <t>m2</t>
  </si>
  <si>
    <t>KPL</t>
  </si>
  <si>
    <r>
      <t xml:space="preserve">Dobava in montaža </t>
    </r>
    <r>
      <rPr>
        <b/>
        <sz val="11"/>
        <rFont val="Arial Narrow"/>
        <family val="2"/>
        <charset val="238"/>
      </rPr>
      <t xml:space="preserve">predelne stene
</t>
    </r>
    <r>
      <rPr>
        <sz val="11"/>
        <rFont val="Arial Narrow"/>
        <family val="2"/>
        <charset val="238"/>
      </rPr>
      <t xml:space="preserve">debeline................................................. </t>
    </r>
    <r>
      <rPr>
        <b/>
        <sz val="11"/>
        <rFont val="Arial Narrow"/>
        <family val="2"/>
        <charset val="238"/>
      </rPr>
      <t xml:space="preserve">15  cm:
▫ </t>
    </r>
    <r>
      <rPr>
        <sz val="11"/>
        <rFont val="Arial Narrow"/>
        <family val="2"/>
        <charset val="238"/>
      </rPr>
      <t>enojna  kovinska podkonstrukcija  (CW 100 mm,)
▫ obojestranska</t>
    </r>
    <r>
      <rPr>
        <b/>
        <sz val="11"/>
        <rFont val="Arial Narrow"/>
        <family val="2"/>
        <charset val="238"/>
      </rPr>
      <t xml:space="preserve"> dvoslojna</t>
    </r>
    <r>
      <rPr>
        <sz val="11"/>
        <rFont val="Arial Narrow"/>
        <family val="2"/>
        <charset val="238"/>
      </rPr>
      <t xml:space="preserve"> obloga iz mavčnokaronskih plošč npr.: 2 x  </t>
    </r>
    <r>
      <rPr>
        <b/>
        <sz val="11"/>
        <rFont val="Arial Narrow"/>
        <family val="2"/>
        <charset val="238"/>
      </rPr>
      <t>KNAUF GKB 1.25</t>
    </r>
    <r>
      <rPr>
        <sz val="11"/>
        <rFont val="Arial Narrow"/>
        <family val="2"/>
        <charset val="238"/>
      </rPr>
      <t xml:space="preserve"> cm ali enakovredno,
▫ izolacijski sloj:
mineralna volna srednje gostote ........10</t>
    </r>
    <r>
      <rPr>
        <b/>
        <sz val="11"/>
        <rFont val="Arial Narrow"/>
        <family val="2"/>
        <charset val="238"/>
      </rPr>
      <t>.0</t>
    </r>
    <r>
      <rPr>
        <sz val="11"/>
        <rFont val="Arial Narrow"/>
        <family val="2"/>
        <charset val="238"/>
      </rPr>
      <t xml:space="preserve"> cm
SIST EN 13162, (plošče 50/100 cm)
(λD = max. 0,035 W/(m.K),
npr.: </t>
    </r>
    <r>
      <rPr>
        <b/>
        <sz val="11"/>
        <rFont val="Arial Narrow"/>
        <family val="2"/>
        <charset val="238"/>
      </rPr>
      <t>KNAUF INSULATION DP-8</t>
    </r>
    <r>
      <rPr>
        <sz val="11"/>
        <rFont val="Arial Narrow"/>
        <family val="2"/>
        <charset val="238"/>
      </rPr>
      <t xml:space="preserve"> ali enakovredno,
▫ Alu folija
▫ bandažiranje in glajenje stikov.
Sistem Knauf  </t>
    </r>
    <r>
      <rPr>
        <b/>
        <sz val="11"/>
        <rFont val="Arial Narrow"/>
        <family val="2"/>
        <charset val="238"/>
      </rPr>
      <t>W112, zvočna izolativnost 49 dB:</t>
    </r>
  </si>
  <si>
    <r>
      <t xml:space="preserve">Splošno: 
Vse cene mizarskih storitev vsebujejo dobavo, montažo, odre, prenose, dvige ter potrebna pritrdilna in tesnilna sredstva. Izvajalec del je dolžan zaščititi izdelek pred poškodbami do predaje naročniku del. Stavbno pohištvo je potrebno izdelati po shemi iz projekta, po detajlih in dogovoru s projektantom. 
</t>
    </r>
    <r>
      <rPr>
        <i/>
        <u/>
        <sz val="11"/>
        <rFont val="Arial Narrow"/>
        <family val="2"/>
        <charset val="238"/>
      </rPr>
      <t>Pred izvedbo mere preveriti na objektu! Dimenzije odvisne od izbranega proizvajalca!</t>
    </r>
  </si>
  <si>
    <t>m'</t>
  </si>
  <si>
    <r>
      <t xml:space="preserve">▫ čiščenje prahu, madežev in drugih nečistoč ter dobava in impregnacija z </t>
    </r>
    <r>
      <rPr>
        <b/>
        <sz val="11"/>
        <rFont val="Arial Narrow"/>
        <family val="2"/>
        <charset val="238"/>
      </rPr>
      <t>emulzijo</t>
    </r>
    <r>
      <rPr>
        <sz val="11"/>
        <rFont val="Arial Narrow"/>
        <family val="2"/>
        <charset val="238"/>
      </rPr>
      <t>, npr.: Akril emulzija, ali enakovredno:</t>
    </r>
  </si>
  <si>
    <t>Kaskade strop knauf na podkonstrukciji:</t>
  </si>
  <si>
    <t xml:space="preserve">1. Dobava  homogene  PVC  talne obloge s SMART top 
zaščitno vrhnjo plastjo za lažje vzdrževanje, izdelane 
s proizvodno tehnologijo brez škodljivih odpadkov za okolje,
     kot npr. Forbo Sphera element,   v rolah širine 200 cm,  debeline 
2mm, talna obloga mora ustrezati naslednjim zahtevam: 
• ognjeodporna po EN 13501-1 (Bfl-s1), 
• točkovna odpornost na odtis po EN-ISO24343-1 
normativ ≤ 0,10 mm - izmerjeno 0,03 mm
• odporna na koleščka  stolov, 
• klasifikacija o namembnosti po  EN 10874 (najvišji razred 43)
• odpornost proti obrabi po EN 660-2 abrazijski (obrabni) razred
        T (najvišji) 
• protizdrsnost po EN 13893 (&gt; 0,3), R9
• dimenzijska stabilnost po EN ISO 23999 (manjša od 0,2 %)
• antistatična
• zelo dobra odpornost na praske in kemikalije
• primerna za talno ogrevanje
• nizke emisije hlapljivih organskih spojin – ISO 16000-6, 
TVOC po 28. dneh  manj od 10µg/m3
• ne vsebuje ftalatov – 100% phtalate free
  </t>
  </si>
  <si>
    <r>
      <t xml:space="preserve">Izdelava </t>
    </r>
    <r>
      <rPr>
        <b/>
        <sz val="11"/>
        <rFont val="Arial Narrow"/>
        <family val="2"/>
        <charset val="238"/>
      </rPr>
      <t>stenskih zaokrožnic</t>
    </r>
    <r>
      <rPr>
        <sz val="11"/>
        <rFont val="Arial Narrow"/>
        <family val="2"/>
        <charset val="238"/>
      </rPr>
      <t xml:space="preserve"> iz enakega materiala kot osnovni tla vključno s podložnim PVC profilom radij 20mm višine 10cm, zaokrožnico je potrebno zajljučiti s </t>
    </r>
    <r>
      <rPr>
        <b/>
        <sz val="11"/>
        <rFont val="Arial Narrow"/>
        <family val="2"/>
        <charset val="238"/>
      </rPr>
      <t>protiprašnim PVC profilom</t>
    </r>
    <r>
      <rPr>
        <sz val="11"/>
        <rFont val="Arial Narrow"/>
        <family val="2"/>
        <charset val="238"/>
      </rPr>
      <t>, barva po izboru odgovornega projektanta:</t>
    </r>
  </si>
  <si>
    <r>
      <t>HOMOGENA PVC OBLOGA kot npr - Forbo Sphera element</t>
    </r>
    <r>
      <rPr>
        <sz val="10"/>
        <rFont val="Arial Narrow"/>
        <family val="2"/>
        <charset val="238"/>
      </rPr>
      <t xml:space="preserve"> (glej Dispozicijo tlakov)</t>
    </r>
  </si>
  <si>
    <r>
      <t xml:space="preserve">▫ dobava in vgrajevanje slikarskih Alu </t>
    </r>
    <r>
      <rPr>
        <b/>
        <sz val="11"/>
        <rFont val="Arial Narrow"/>
        <family val="2"/>
        <charset val="238"/>
      </rPr>
      <t xml:space="preserve">vogalnih </t>
    </r>
    <r>
      <rPr>
        <sz val="11"/>
        <rFont val="Arial Narrow"/>
        <family val="2"/>
        <charset val="238"/>
      </rPr>
      <t>letev:</t>
    </r>
  </si>
  <si>
    <r>
      <t xml:space="preserve">▫ dvakratno glajenje in brušenje </t>
    </r>
    <r>
      <rPr>
        <b/>
        <sz val="11"/>
        <rFont val="Arial Narrow"/>
        <family val="2"/>
        <charset val="238"/>
      </rPr>
      <t>mavčnokartonskih</t>
    </r>
    <r>
      <rPr>
        <sz val="11"/>
        <rFont val="Arial Narrow"/>
        <family val="2"/>
        <charset val="238"/>
      </rPr>
      <t xml:space="preserve"> površin z dobavo in nanosom </t>
    </r>
    <r>
      <rPr>
        <b/>
        <sz val="11"/>
        <rFont val="Arial Narrow"/>
        <family val="2"/>
        <charset val="238"/>
      </rPr>
      <t>izravnalne mase</t>
    </r>
    <r>
      <rPr>
        <sz val="11"/>
        <rFont val="Arial Narrow"/>
        <family val="2"/>
        <charset val="238"/>
      </rPr>
      <t xml:space="preserve">, npr.: Knauf Uniflott ali enakovredno. </t>
    </r>
    <r>
      <rPr>
        <u/>
        <sz val="11"/>
        <rFont val="Arial Narrow"/>
        <family val="2"/>
        <charset val="238"/>
      </rPr>
      <t xml:space="preserve">Vsi stiki med staro in novo predelno steno morajo biti obvezno armirani z originalno mrežico in kitani ! </t>
    </r>
    <r>
      <rPr>
        <sz val="11"/>
        <rFont val="Arial Narrow"/>
        <family val="2"/>
        <charset val="238"/>
      </rPr>
      <t>Vogalni stiki tesnjeni z akrilnim kitom:</t>
    </r>
  </si>
  <si>
    <t>kom</t>
  </si>
  <si>
    <t>Dobava in vgrajevanje inox  kotnikov 4x4 xh200cm</t>
  </si>
  <si>
    <t>Izrezi luči v spuščenem stropu:</t>
  </si>
  <si>
    <r>
      <t xml:space="preserve">Dobava </t>
    </r>
    <r>
      <rPr>
        <b/>
        <sz val="11"/>
        <color rgb="FF000000"/>
        <rFont val="Arial Narrow"/>
        <family val="2"/>
        <charset val="238"/>
      </rPr>
      <t>stenske</t>
    </r>
    <r>
      <rPr>
        <sz val="11"/>
        <color rgb="FF000000"/>
        <rFont val="Arial Narrow"/>
        <family val="2"/>
        <charset val="238"/>
      </rPr>
      <t xml:space="preserve"> keramike </t>
    </r>
    <r>
      <rPr>
        <b/>
        <sz val="11"/>
        <color rgb="FF000000"/>
        <rFont val="Arial Narrow"/>
        <family val="2"/>
        <charset val="238"/>
      </rPr>
      <t>MARAZZI</t>
    </r>
    <r>
      <rPr>
        <sz val="11"/>
        <color rgb="FF000000"/>
        <rFont val="Arial Narrow"/>
        <family val="2"/>
        <charset val="238"/>
      </rPr>
      <t xml:space="preserve"> ali podobno,
po izboru projektanta, mere 20x20cm
(upoštevana nabavna cena</t>
    </r>
    <r>
      <rPr>
        <sz val="11"/>
        <color rgb="FFFF0000"/>
        <rFont val="Arial Narrow"/>
        <family val="2"/>
        <charset val="238"/>
      </rPr>
      <t xml:space="preserve"> </t>
    </r>
    <r>
      <rPr>
        <sz val="11"/>
        <rFont val="Arial Narrow"/>
        <family val="2"/>
        <charset val="238"/>
      </rPr>
      <t>38.00</t>
    </r>
    <r>
      <rPr>
        <sz val="11"/>
        <color rgb="FF000000"/>
        <rFont val="Arial Narrow"/>
        <family val="2"/>
        <charset val="238"/>
      </rPr>
      <t xml:space="preserve"> € /m</t>
    </r>
    <r>
      <rPr>
        <vertAlign val="superscript"/>
        <sz val="11"/>
        <color rgb="FF000000"/>
        <rFont val="Arial Narrow"/>
        <family val="2"/>
        <charset val="238"/>
      </rPr>
      <t>2</t>
    </r>
    <r>
      <rPr>
        <sz val="11"/>
        <color rgb="FF000000"/>
        <rFont val="Arial Narrow"/>
        <family val="2"/>
        <charset val="238"/>
      </rPr>
      <t>),
polaganje s cementnim fleksibilnim lepilom,
ter fugiranje s kvalitetno barvno fugirno maso npr.:
Keracolor FF ali enakovredno.
Plošče so položene na fugo maximalne debeline
1.5 mm.
Vogalni stiki tesnjeni z akrilno tesnilno maso, npr.. Mapeflekx AC 4, ali enakovredno:</t>
    </r>
  </si>
  <si>
    <t>wc,čistila, garderobe pralni/sušilni stroj</t>
  </si>
  <si>
    <t>Dekor  kot npr. Forbo Sphera element Sun 50053</t>
  </si>
  <si>
    <t>Nabava in montaža higijeničnega spuščenega stropa tip KCS Bioguard Acoustic,
iz mineralne plošče s posebnim Hygiena nanosom, po sistemu C, 
dimenzije plošče so v velikosti 600x600 mm, debelina 17 mm.
Gladke plošče v beli barvi z dodatkom barve z lastnosti zatiranje rasti
mikroorganismov (baktericidne in fungistatične lastnosti) z ravnim 
robom (SK), se položijo v belo kovinsko podkonstrukcijo 
Prelude / Ventatec širine 24 mm. 
Robni profil je 19/24 mm. 
Višina spusta stropa je okoli 300 cm. 
Stropni sistem ima klasifikacijo razred 5 po ISO 14644-1 
in je delno pralen in vsebuje odpornost na čistila.
Plošče imajo poprečno absorpcijo zvoka αw = 0,60 po EN ISO 11654.
Vzdolžna zvočna izolirnost stropa je Dn,c,w = 36 dB po EN 10848.
Plošče so odporne na relativno zračno vlago do 95%.
Plošče so v razredu gradiva A2-s3,d0 po EN 13501-1 
Odboj svetlobe je okoli 85% (velja za plošče v beli barvi, podobno RAL 9010).  
Montaža stropa se izvrši po navodilih proizvajalca.
(KCS Bioguard Acoustic, sistem C, Teg 15-90)</t>
  </si>
  <si>
    <r>
      <t>Dobava in montaža</t>
    </r>
    <r>
      <rPr>
        <b/>
        <sz val="11"/>
        <rFont val="Arial Narrow"/>
        <family val="2"/>
        <charset val="238"/>
      </rPr>
      <t xml:space="preserve"> predstenske obloge</t>
    </r>
    <r>
      <rPr>
        <sz val="11"/>
        <rFont val="Arial Narrow"/>
        <family val="2"/>
        <charset val="238"/>
      </rPr>
      <t xml:space="preserve"> knauf požarne stene (prostor mag. receptura, pomivalnica, odmor osebja) za razvod instalacij do višine 2,6m
debeline................................................... 10</t>
    </r>
    <r>
      <rPr>
        <b/>
        <sz val="11"/>
        <rFont val="Arial Narrow"/>
        <family val="2"/>
        <charset val="238"/>
      </rPr>
      <t xml:space="preserve">.0  cm:
▫ </t>
    </r>
    <r>
      <rPr>
        <sz val="11"/>
        <rFont val="Arial Narrow"/>
        <family val="2"/>
        <charset val="238"/>
      </rPr>
      <t xml:space="preserve">enojna  kovinska podkonstrukcija  (CW 75 mm,)
▫ enostranska </t>
    </r>
    <r>
      <rPr>
        <b/>
        <sz val="11"/>
        <rFont val="Arial Narrow"/>
        <family val="2"/>
        <charset val="238"/>
      </rPr>
      <t>dvojna</t>
    </r>
    <r>
      <rPr>
        <sz val="11"/>
        <rFont val="Arial Narrow"/>
        <family val="2"/>
        <charset val="238"/>
      </rPr>
      <t xml:space="preserve"> obloga iz mavčnokaronskih plošč npr.:  2 x </t>
    </r>
    <r>
      <rPr>
        <b/>
        <sz val="11"/>
        <rFont val="Arial Narrow"/>
        <family val="2"/>
        <charset val="238"/>
      </rPr>
      <t>KNAUF GKB 1.25</t>
    </r>
    <r>
      <rPr>
        <sz val="11"/>
        <rFont val="Arial Narrow"/>
        <family val="2"/>
        <charset val="238"/>
      </rPr>
      <t xml:space="preserve"> cm ali enakovredno,
▫ izolacijski sloj:
mineralna volna srednje gostote ........5</t>
    </r>
    <r>
      <rPr>
        <b/>
        <sz val="11"/>
        <rFont val="Arial Narrow"/>
        <family val="2"/>
        <charset val="238"/>
      </rPr>
      <t>.0</t>
    </r>
    <r>
      <rPr>
        <sz val="11"/>
        <rFont val="Arial Narrow"/>
        <family val="2"/>
        <charset val="238"/>
      </rPr>
      <t xml:space="preserve"> cm
SIST EN 13162, (plošče 50/100 cm)
(λD = max. 0,035 W/(m.K),
npr.: </t>
    </r>
    <r>
      <rPr>
        <b/>
        <sz val="11"/>
        <rFont val="Arial Narrow"/>
        <family val="2"/>
        <charset val="238"/>
      </rPr>
      <t>KNAUF INSULATION DP-8</t>
    </r>
    <r>
      <rPr>
        <sz val="11"/>
        <rFont val="Arial Narrow"/>
        <family val="2"/>
        <charset val="238"/>
      </rPr>
      <t xml:space="preserve"> ali enakovredno,
▫ Alu folija,
▫ bandažiranje in glajenje stikov:</t>
    </r>
  </si>
  <si>
    <r>
      <t>Dobava in montaža predelne</t>
    </r>
    <r>
      <rPr>
        <b/>
        <sz val="11"/>
        <rFont val="Arial Narrow"/>
        <family val="2"/>
        <charset val="238"/>
      </rPr>
      <t xml:space="preserve"> stene 
</t>
    </r>
    <r>
      <rPr>
        <sz val="11"/>
        <rFont val="Arial Narrow"/>
        <family val="2"/>
        <charset val="238"/>
      </rPr>
      <t xml:space="preserve">debeline................................................. </t>
    </r>
    <r>
      <rPr>
        <b/>
        <sz val="11"/>
        <rFont val="Arial Narrow"/>
        <family val="2"/>
        <charset val="238"/>
      </rPr>
      <t xml:space="preserve">10  cm:
▫ </t>
    </r>
    <r>
      <rPr>
        <sz val="11"/>
        <rFont val="Arial Narrow"/>
        <family val="2"/>
        <charset val="238"/>
      </rPr>
      <t>enojna  kovinska podkonstrukcija  (CW 75 mm,)
▫ obojestranska</t>
    </r>
    <r>
      <rPr>
        <b/>
        <sz val="11"/>
        <rFont val="Arial Narrow"/>
        <family val="2"/>
        <charset val="238"/>
      </rPr>
      <t xml:space="preserve"> dvoslojna</t>
    </r>
    <r>
      <rPr>
        <sz val="11"/>
        <rFont val="Arial Narrow"/>
        <family val="2"/>
        <charset val="238"/>
      </rPr>
      <t xml:space="preserve"> obloga iz mavčnokaronskih plošč npr.:  </t>
    </r>
    <r>
      <rPr>
        <b/>
        <sz val="11"/>
        <rFont val="Arial Narrow"/>
        <family val="2"/>
        <charset val="238"/>
      </rPr>
      <t>KNAUF GKB 1.25</t>
    </r>
    <r>
      <rPr>
        <sz val="11"/>
        <rFont val="Arial Narrow"/>
        <family val="2"/>
        <charset val="238"/>
      </rPr>
      <t xml:space="preserve"> cm ali enakovredno,
▫ izolacijski sloj:
mineralna volna srednje gostote ........</t>
    </r>
    <r>
      <rPr>
        <b/>
        <sz val="11"/>
        <rFont val="Arial Narrow"/>
        <family val="2"/>
        <charset val="238"/>
      </rPr>
      <t>5.0</t>
    </r>
    <r>
      <rPr>
        <sz val="11"/>
        <rFont val="Arial Narrow"/>
        <family val="2"/>
        <charset val="238"/>
      </rPr>
      <t xml:space="preserve"> cm
SIST EN 13162, (plošče 50/100 cm)
(λD = max. 0,035 W/(m.K),
npr.: </t>
    </r>
    <r>
      <rPr>
        <b/>
        <sz val="11"/>
        <rFont val="Arial Narrow"/>
        <family val="2"/>
        <charset val="238"/>
      </rPr>
      <t>KNAUF INSULATION DP-8</t>
    </r>
    <r>
      <rPr>
        <sz val="11"/>
        <rFont val="Arial Narrow"/>
        <family val="2"/>
        <charset val="238"/>
      </rPr>
      <t xml:space="preserve"> ali enakovredno,
▫ Alu folija,
▫ bandažiranje in glajenje stikov.
Sistem Knauf  </t>
    </r>
    <r>
      <rPr>
        <b/>
        <sz val="11"/>
        <rFont val="Arial Narrow"/>
        <family val="2"/>
        <charset val="238"/>
      </rPr>
      <t>W112</t>
    </r>
  </si>
  <si>
    <t>Dodatek na vodoodporne plošče sanitarije,prostor čistil</t>
  </si>
  <si>
    <r>
      <t>Dobava in montaža zapore instalacij sanitarije/čistila vključno z ojačitvami za sanitarne elemente</t>
    </r>
    <r>
      <rPr>
        <b/>
        <sz val="11"/>
        <rFont val="Arial Narrow"/>
        <family val="2"/>
      </rPr>
      <t xml:space="preserve"> 
</t>
    </r>
    <r>
      <rPr>
        <sz val="11"/>
        <rFont val="Arial Narrow"/>
        <family val="2"/>
      </rPr>
      <t xml:space="preserve">debeline................................................. </t>
    </r>
    <r>
      <rPr>
        <b/>
        <sz val="11"/>
        <rFont val="Arial Narrow"/>
        <family val="2"/>
      </rPr>
      <t xml:space="preserve">25 cm:
▫ </t>
    </r>
    <r>
      <rPr>
        <sz val="11"/>
        <rFont val="Arial Narrow"/>
        <family val="2"/>
      </rPr>
      <t>dvojna  kovinska podkonstrukcija  (CW 75 mm,)
▫ obojestranska</t>
    </r>
    <r>
      <rPr>
        <b/>
        <sz val="11"/>
        <rFont val="Arial Narrow"/>
        <family val="2"/>
      </rPr>
      <t xml:space="preserve"> dvoslojna</t>
    </r>
    <r>
      <rPr>
        <sz val="11"/>
        <rFont val="Arial Narrow"/>
        <family val="2"/>
      </rPr>
      <t xml:space="preserve"> obloga iz mavčnokaronskih plošč npr.:  </t>
    </r>
    <r>
      <rPr>
        <b/>
        <sz val="11"/>
        <rFont val="Arial Narrow"/>
        <family val="2"/>
      </rPr>
      <t>KNAUF GKB 1.25</t>
    </r>
    <r>
      <rPr>
        <sz val="11"/>
        <rFont val="Arial Narrow"/>
        <family val="2"/>
      </rPr>
      <t xml:space="preserve"> cm ali enakovredno,
▫ izolacijski sloj:
mineralna volna srednje gostote ........</t>
    </r>
    <r>
      <rPr>
        <b/>
        <sz val="11"/>
        <rFont val="Arial Narrow"/>
        <family val="2"/>
      </rPr>
      <t>5.0</t>
    </r>
    <r>
      <rPr>
        <sz val="11"/>
        <rFont val="Arial Narrow"/>
        <family val="2"/>
      </rPr>
      <t xml:space="preserve"> cm
SIST EN 13162, (plošče 50/100 cm)
(λD = max. 0,035 W/(m.K),
npr.: </t>
    </r>
    <r>
      <rPr>
        <b/>
        <sz val="11"/>
        <rFont val="Arial Narrow"/>
        <family val="2"/>
      </rPr>
      <t>KNAUF INSULATION DP-8</t>
    </r>
    <r>
      <rPr>
        <sz val="11"/>
        <rFont val="Arial Narrow"/>
        <family val="2"/>
      </rPr>
      <t xml:space="preserve"> ali enakovredno,
▫ Alu folija,
▫ bandažiranje in glajenje stikov.
Sistem Knauf  </t>
    </r>
    <r>
      <rPr>
        <b/>
        <sz val="11"/>
        <rFont val="Arial Narrow"/>
        <family val="2"/>
      </rPr>
      <t>W112</t>
    </r>
  </si>
  <si>
    <t>Dodatek na vodooporne plošče v sanitarijah, prostoru čistil, garderobi(območje pralni sušilni stroj)</t>
  </si>
  <si>
    <r>
      <t xml:space="preserve">▫ podkonstrukcija za stropno GK oblogo
sistemski tankostenski pocinkani profili , konstrukcija dvojna 
npr.:  </t>
    </r>
    <r>
      <rPr>
        <b/>
        <sz val="11"/>
        <rFont val="Arial Narrow"/>
        <family val="2"/>
        <charset val="238"/>
      </rPr>
      <t>Knauf CD 30</t>
    </r>
    <r>
      <rPr>
        <sz val="11"/>
        <rFont val="Arial Narrow"/>
        <family val="2"/>
        <charset val="238"/>
      </rPr>
      <t>, vgrajeni na namenskih direktnih obešalih do max 3m
▫ stropna obloga:
gips kartonska plošča .....................................</t>
    </r>
    <r>
      <rPr>
        <b/>
        <sz val="11"/>
        <rFont val="Arial Narrow"/>
        <family val="2"/>
        <charset val="238"/>
      </rPr>
      <t>1.25</t>
    </r>
    <r>
      <rPr>
        <sz val="11"/>
        <rFont val="Arial Narrow"/>
        <family val="2"/>
        <charset val="238"/>
      </rPr>
      <t xml:space="preserve"> cm
npr.:</t>
    </r>
    <r>
      <rPr>
        <b/>
        <sz val="11"/>
        <rFont val="Arial Narrow"/>
        <family val="2"/>
        <charset val="238"/>
      </rPr>
      <t xml:space="preserve"> Knauf GKB 1.25 </t>
    </r>
    <r>
      <rPr>
        <sz val="11"/>
        <rFont val="Arial Narrow"/>
        <family val="2"/>
        <charset val="238"/>
      </rPr>
      <t>cm ali enakovredno
▫ bandažiranje in glajenje stikov,
▫ stik stena -  strop dodatno tesnjen z acrilnim kitom:</t>
    </r>
  </si>
  <si>
    <t>kaskada nad izdajnim pultom</t>
  </si>
  <si>
    <t>izrez cca 20x120cm (mere odvisne od dobavljene opreme)</t>
  </si>
  <si>
    <t>izrez cca 2r=do 30cm  -tehnični strop (mere odvisne od dobavljene opreme)</t>
  </si>
  <si>
    <t>izrez cca 2r= do 30cm (mere odvisne od dobavljene opreme)</t>
  </si>
  <si>
    <t>Dekor  kot npr. Forbo Sphera element Butter 50051</t>
  </si>
  <si>
    <r>
      <t>Splošno: 
izvajalec tlakarskih del mora pred pričetkom del pregledati vse podloge na katere bo polagal finalno oblogo in opozoriti nadzor na eventualne pomanjkljivosti, ki bi utegnile vplivati na brezhibno polaganje talne obloge. Položena tla morajo biti  v skladu s predpisi n standardi. Do predaje storitve je izvajalec dolžan izdelek ustrezno zaščititi. Vsa pomožna dela in materiali so vključeni v enotno ceno izdelka.</t>
    </r>
    <r>
      <rPr>
        <b/>
        <i/>
        <sz val="11"/>
        <rFont val="Arial Narrow"/>
        <family val="2"/>
      </rPr>
      <t>Vzorce predhodno potrdi projektant!</t>
    </r>
  </si>
  <si>
    <t>Dobava in montaža vgradnih kaset za montažne stene za drsna vrata v knauf stene dim do 100/230cm sistem knauf ali podobno</t>
  </si>
  <si>
    <r>
      <t>Splošno: 
Izvajalec keramičarskih del mora pred pričetkom dela pregledati površine, ki bodo oblagane in opozoriti  nadzor na pomanjkljivosti, ki bi utegnile vplivati na brezhibno polaganje keramike. 
V enotno ceno obloge je všteto tudi naprava odprtin za razne instalacije in vzidava instalacijskih vratic, prezračevalnih rešetk in potreben delovni oder. 
Izvajalec keramičarskih del ne sme poškodovati ali onesnažiti drugih proizvodov, po potrebi mora te ustrezno zaščititi. Po opravljene delu mora izvajalec keramičarskih del odstraniti ves preostali material in odpadke ter očistiti prostore, ki so bili zaradi njegovih del onesnaženi.</t>
    </r>
    <r>
      <rPr>
        <b/>
        <i/>
        <sz val="11"/>
        <rFont val="Arial Narrow"/>
        <family val="2"/>
      </rPr>
      <t>Vzorce keramike predhodno potrdi projektant!</t>
    </r>
  </si>
  <si>
    <r>
      <t xml:space="preserve">▫ dobava in slikanje stropa s pralno disperzijsko barvo, npr.: </t>
    </r>
    <r>
      <rPr>
        <b/>
        <sz val="11"/>
        <color rgb="FF000000"/>
        <rFont val="Arial Narrow"/>
        <family val="2"/>
        <charset val="238"/>
      </rPr>
      <t xml:space="preserve">Jupol gold </t>
    </r>
    <r>
      <rPr>
        <sz val="11"/>
        <color rgb="FF000000"/>
        <rFont val="Arial Narrow"/>
        <family val="2"/>
        <charset val="238"/>
      </rPr>
      <t>ali enakovredno v dveh tonih po izboru projektanta</t>
    </r>
  </si>
  <si>
    <r>
      <t>Splošno:
izvajalec slikarskih del mora pred pričetkom del  pregledati vse površine, ki bodo slikane in opozoriti nadzor na pomanjkljivosti, katere bi utegnile vplivati na brezhibno izvršitev slikarskih del. Vse slikane površine morajo biti enakomerne, brez temnih ali svetlih lis, madežev, sledov čopiča ali podobnih pomanjkljivosti. Barve oziroma barvne odtenke odobri projektant. Izvajalec mora na zahtevo projektanta napraviti brezplačne vzorce. 
Izvajalec slikarskih del mora biti pozoren, da s svojim delom ne poškoduje ali onesnaži izdelkov drugih izvajalcev ali vgrajene opreme.</t>
    </r>
    <r>
      <rPr>
        <b/>
        <i/>
        <sz val="11"/>
        <rFont val="Arial Narrow"/>
        <family val="2"/>
      </rPr>
      <t>Ton barve mora predhodno potrditi projektant na podlagi vzorca na licu mesta!</t>
    </r>
  </si>
  <si>
    <r>
      <t xml:space="preserve">▫ dobava in slikanje stenskih površin s pralno, visoko obstojno </t>
    </r>
    <r>
      <rPr>
        <b/>
        <sz val="11"/>
        <rFont val="Arial Narrow"/>
        <family val="2"/>
        <charset val="238"/>
      </rPr>
      <t xml:space="preserve">latex </t>
    </r>
    <r>
      <rPr>
        <sz val="11"/>
        <rFont val="Arial Narrow"/>
        <family val="2"/>
        <charset val="238"/>
      </rPr>
      <t>barvo,</t>
    </r>
    <r>
      <rPr>
        <b/>
        <sz val="11"/>
        <rFont val="Arial Narrow"/>
        <family val="2"/>
        <charset val="238"/>
      </rPr>
      <t xml:space="preserve"> </t>
    </r>
    <r>
      <rPr>
        <sz val="11"/>
        <rFont val="Arial Narrow"/>
        <family val="2"/>
        <charset val="238"/>
      </rPr>
      <t xml:space="preserve">svileni sijaj ali polmat, kot npr.: Jupol Latex matt ali enakovredno v </t>
    </r>
    <r>
      <rPr>
        <b/>
        <sz val="11"/>
        <rFont val="Arial Narrow"/>
        <family val="2"/>
      </rPr>
      <t>dveh</t>
    </r>
    <r>
      <rPr>
        <sz val="11"/>
        <rFont val="Arial Narrow"/>
        <family val="2"/>
        <charset val="238"/>
      </rPr>
      <t xml:space="preserve"> tonih po izboru projektanta</t>
    </r>
  </si>
  <si>
    <t>Dobava in montaža drsnega vratnega krila iz masivnega lesa, sredica iz dvoslojne iverne plošče in obojestransko oblogo ultrapas ter ABS nalimkom Drsna vrata kompatibilna z vgrajeno knauf kaseto (DV1, DV2 integrirana drsna vrata z vodilom po sistemu knauf ali podobno)</t>
  </si>
  <si>
    <t>DV1 - cca 100/220cm - sv.mere 90/210cm</t>
  </si>
  <si>
    <t>Izdelava, dobava in montaža avtomatskih drsnih evakuacijskih vrat kot npr. DOORSON product line 300 r za uporabo na evakuacijskih poteh in zasilnih izhodih s porabo električne energije v načinu delovanja ODPRTO ali ZAPRTO manjšo od 0,5Wh. Programsko stikalo z osvetljenim barvnim grafičnim zaslonom na dotik za enostavno upravljanje vrat in izbiro sedmih načinov delovanja ter diagnostični opis opozoril in napak v besedi. Varnost prehoda s kombiniranimi senzorja gibanja in prisotnosti s samo-preverjanjem delovanja. Dodatno se lahko vgradijo stranski senzorji prisotnosti s samo-preverjanjem delovanja, ki zagotavljajo varnost pri odpiranju vrat. Vse v skladu s standardom EN 16005, ki določa varnost pri uporabi avtomatskih vrat. Redundantni pogon sestavlja glavni motor in dodatni motor, ki ju poganja redundantni krmilnik kateri zagotavlja normalno delovanje in odprtje vrat v ekstremnih situacijah. Baterijska podpora omogoča odprtje vrat ob izpadu omrežne napetosti, elektromehanska ključavnica pa služi za zaklepanje vrat. Pogonski mehanizem, višine 10cm s poudarjeno polkrožno linijo po celotni dolžini maske,  Vsi vidni kovinski deli so v RAL barvnem tonu po izbiri.</t>
  </si>
  <si>
    <t xml:space="preserve">DELOVANJE VRAT: </t>
  </si>
  <si>
    <t>NORMALNO: je enako delovanju standardnih avtomatskih drsnih vrat in omogoča enostaven prehod skozi vrata.                                             EVAKUACIJA: ob aktiviranju požarnega signala, izpada električne energije, okvare vrat ali aktiviranja tipke za prisilno odpiranje, se vrata samodejno drsno odprejo in ostanejo odprta. Tako vrata omogočajo enostavno in varno evakuacijo.</t>
  </si>
  <si>
    <t>ADSV - sv. mere 100x210 enokrilna drsna vrata - krilo sestavljajo 20mm sistemski profili kot npr. DOORSON, zasteklitev varnostno enojno steklo 10(8)mm v gumi tesnilih.</t>
  </si>
  <si>
    <t>ADSV1 - sv.mere 120x250cm, dvokrilna drsna vrata - krila sestavljajo 30mm sistemski profili kot npr.DOORSON, zasteklitev varnostno izolacijsko steklo debeline 22mm v gumi tesnilih.</t>
  </si>
  <si>
    <t>VET - vetrolov skupne mere 300x200xh375cm, predeljen na višini 250cm, v sestavi: element 1 300xh375 predeljen na višini 250cm z odprtino za drsna vrata ADSV1 in pripadajoče vodilo, element 2 200xh375cm predeljen na višini 250cm, element 3 125xh375cm predeljen na višini 250cm, blenda med fasadno konstrukcijo in stebrom mere cca 15x375cm, vse AL profil s termo členom in varnostno izolacijskim steklom debeline 22mm</t>
  </si>
  <si>
    <t xml:space="preserve">Dobava in montaža predpražnika kot. npr.Gumal t/š dim 140/100 cm, z tekstilnimi ščetkami in Alu okvirjem </t>
  </si>
  <si>
    <t>preboj dimenzije 90x45cm za kanalski razvod skozi strešno konstrukcijo centra s pripadajočo zatesnitvijo in montažnim materialom</t>
  </si>
  <si>
    <t>preboj dimenzije d200mm skozi strešno konstrukcijo centra (prehod cevi in kablov za klime)s pripadajočo zatesnitvijo in montažnim materialom</t>
  </si>
  <si>
    <t>preboj dimenzije d110mm skozi strešno konstrukcijo centra (odduh kanalizacije) s pripadajočo zatesnitvijo, serijsko kapo in montažnim materialom</t>
  </si>
  <si>
    <t>preboj dimenzije d100mm skozi strešno konstrukcijo centra (izpuh ventilatorja OVS omare) s pripadajočo zatesnitvijo, serijsko kapo in montažnim materialom</t>
  </si>
  <si>
    <t>PREBOJI SKOZI STREŠNO KONSTRUKCIJO TRGOVSKEGA CENTRA</t>
  </si>
  <si>
    <t>RF talne zaključne letve pri polaganju keramike (prostor sanitarij, čistil) - polkrožna do r=3cm</t>
  </si>
  <si>
    <t>Dostava in polaganje nizkostenske obrobe iz zgoraj omenjenih keramik do višine 10cm skupaj s fugiranjem (oficina, dostava, hodnik)</t>
  </si>
  <si>
    <t>DV2 - cca 90/220- sv. mere 80/210cm</t>
  </si>
  <si>
    <t>Investitor:  Gorenjske lekarne, Gosposvetska ulica 12, 4000 Kranj</t>
  </si>
  <si>
    <t>Lekarna Lesce v okviru trgovskega centra Lesce</t>
  </si>
  <si>
    <r>
      <t>Dela je potrebno</t>
    </r>
    <r>
      <rPr>
        <b/>
        <sz val="11"/>
        <color theme="1"/>
        <rFont val="Arial Narrow"/>
        <family val="2"/>
        <charset val="238"/>
      </rPr>
      <t xml:space="preserve"> izvajati</t>
    </r>
    <r>
      <rPr>
        <sz val="11"/>
        <color theme="1"/>
        <rFont val="Arial Narrow"/>
        <family val="2"/>
        <charset val="238"/>
      </rPr>
      <t xml:space="preserve"> v skladu z veljavnimi tehničnimi predpisi, normami in standardi za </t>
    </r>
  </si>
  <si>
    <r>
      <rPr>
        <b/>
        <sz val="11"/>
        <color theme="1"/>
        <rFont val="Arial Narrow"/>
        <family val="2"/>
        <charset val="238"/>
      </rPr>
      <t>Nepredvidena dela</t>
    </r>
    <r>
      <rPr>
        <sz val="11"/>
        <color theme="1"/>
        <rFont val="Arial Narrow"/>
        <family val="2"/>
        <charset val="238"/>
      </rPr>
      <t xml:space="preserve"> je potrebno pred izvedbo uskladiti z investitorjem in projektantom ter vpisati</t>
    </r>
  </si>
  <si>
    <t>Ljubljana, december 2020</t>
  </si>
  <si>
    <t>GORENJSKE LEKARNE, GOSPOSVETSKA ULICA 12, 4000 KRANJ</t>
  </si>
  <si>
    <t>LEKARNA LESCE V SKLOPU TRGOVSKEGA CENTRA LESCE</t>
  </si>
  <si>
    <t xml:space="preserve">LEKARNA LESCE </t>
  </si>
  <si>
    <t>Dobava in montaža stenskih ojačitev za viseče elemente - OSB plošča 22mm h = 675cm na višini 200cm - zgornji rob plošče(prostor vodja, magistralna receptura,pomivalnica,odmor osebja,čistila,dostava)</t>
  </si>
  <si>
    <t>VK1 - enokrilna protipožarna vrata  dim. 109 x 215 cm (svetla širina vrat 100cm), polno krilo, 
▫ suhomontažni kovinski podboj za ravno krilo,  izdelane  iz  hladno valjane pocinkane, barvane pločevine po RALu z materiali visoke trnosti na udarce in obrabo (epoksi dvokomponentna barva, ) s  tritočkovnimi nasadili,  
▫  kovinsko požarno krilo  EI30, poravnano s podbojem, izdelana iz 1 mm elektro cinkane pločevine, barvane po RAL , opremljeno je s tritočkovnimi  nasadili in panik B okovjem po SIST  EN  1125 za DV vrata,  integrirano skrito samozapiralo
Proizvajalec kot npr.: Deržič, model  KD Elegance 30,  ali enakovredno:, anitpanik kljuka po SIST EN 179 v smeri evakuacijskega izhoda</t>
  </si>
  <si>
    <r>
      <rPr>
        <sz val="11"/>
        <rFont val="Arial Narrow"/>
        <family val="2"/>
        <charset val="238"/>
      </rPr>
      <t>DVS</t>
    </r>
    <r>
      <rPr>
        <sz val="11"/>
        <color theme="1"/>
        <rFont val="Arial Narrow"/>
        <family val="2"/>
        <charset val="238"/>
      </rPr>
      <t xml:space="preserve"> - steklena stena z drsnimi vrati (prostor svetovanje) in nadsvetlobo mere cca206x275cm predeljena na dva z drsnimi vrati svetle širine 100mm, nadsvetloba v radiju r=49cm, Fe (jansen) ali Al profil. Polnila varnostno izolacijsko steklo, zvočna izolativnost 30Db, vodilo na notranji strani prostora, kljuka po izboru projektanta</t>
    </r>
  </si>
  <si>
    <t>izrez cca 80x13cm (mere odvisne od dobavljene opreme)</t>
  </si>
  <si>
    <t>izrez v kaskadi cca 500x5cm (mere odvisne od dobavljene opreme)</t>
  </si>
  <si>
    <t>Gorenjske lekarne, Gosposvetska ulica 12, 4000 Kranj</t>
  </si>
  <si>
    <t xml:space="preserve">Investitor:   </t>
  </si>
  <si>
    <t>Lekarna Lesce v sklopu trgovskega centra Lesce</t>
  </si>
  <si>
    <r>
      <t xml:space="preserve">Dobava </t>
    </r>
    <r>
      <rPr>
        <b/>
        <sz val="11"/>
        <color rgb="FF000000"/>
        <rFont val="Arial Narrow"/>
        <family val="2"/>
        <charset val="238"/>
      </rPr>
      <t xml:space="preserve">talne </t>
    </r>
    <r>
      <rPr>
        <sz val="11"/>
        <color rgb="FF000000"/>
        <rFont val="Arial Narrow"/>
        <family val="2"/>
        <charset val="238"/>
      </rPr>
      <t xml:space="preserve">keramike </t>
    </r>
    <r>
      <rPr>
        <b/>
        <sz val="11"/>
        <color rgb="FF000000"/>
        <rFont val="Arial Narrow"/>
        <family val="2"/>
        <charset val="238"/>
      </rPr>
      <t>GRANITOGRES,kot npr. FMG RIALTO , tip WHITE NATURALE deb 10mm, 120x60cm (</t>
    </r>
    <r>
      <rPr>
        <sz val="11"/>
        <color rgb="FF000000"/>
        <rFont val="Arial Narrow"/>
        <family val="2"/>
        <charset val="238"/>
      </rPr>
      <t xml:space="preserve">teraco efekt, zmleti koščki NE potisk)
po izboru projektanta, 
faktor drsnosti </t>
    </r>
    <r>
      <rPr>
        <b/>
        <sz val="11"/>
        <color rgb="FF000000"/>
        <rFont val="Arial Narrow"/>
        <family val="2"/>
        <charset val="238"/>
      </rPr>
      <t xml:space="preserve">R10 </t>
    </r>
    <r>
      <rPr>
        <sz val="11"/>
        <color rgb="FF000000"/>
        <rFont val="Arial Narrow"/>
        <family val="2"/>
        <charset val="238"/>
      </rPr>
      <t xml:space="preserve"> po DIN normi 51130, 
(upoštevana nabavna cena</t>
    </r>
    <r>
      <rPr>
        <sz val="11"/>
        <color rgb="FFFF0000"/>
        <rFont val="Arial Narrow"/>
        <family val="2"/>
        <charset val="238"/>
      </rPr>
      <t xml:space="preserve"> </t>
    </r>
    <r>
      <rPr>
        <sz val="11"/>
        <rFont val="Arial Narrow"/>
        <family val="2"/>
      </rPr>
      <t>66</t>
    </r>
    <r>
      <rPr>
        <sz val="11"/>
        <rFont val="Arial Narrow"/>
        <family val="2"/>
        <charset val="238"/>
      </rPr>
      <t>,00</t>
    </r>
    <r>
      <rPr>
        <sz val="11"/>
        <color rgb="FF000000"/>
        <rFont val="Arial Narrow"/>
        <family val="2"/>
        <charset val="238"/>
      </rPr>
      <t xml:space="preserve"> € /m</t>
    </r>
    <r>
      <rPr>
        <vertAlign val="superscript"/>
        <sz val="11"/>
        <color rgb="FF000000"/>
        <rFont val="Arial Narrow"/>
        <family val="2"/>
        <charset val="238"/>
      </rPr>
      <t>2</t>
    </r>
    <r>
      <rPr>
        <sz val="11"/>
        <color rgb="FF000000"/>
        <rFont val="Arial Narrow"/>
        <family val="2"/>
        <charset val="238"/>
      </rPr>
      <t>), izravnalna masa do 10 mm ter predhodnim obrusom estriha
sanitarni prostori  - polaganje na osnovo iz vodotesne mase kot npr. Hidrostop elastik vključno s pripadajočimi elastičnimi trakovi, z visokofleksibilnim lepilom kot npr Kemakol flex 170,
ter fugiranje s kvalitetno barvno  fugirno maso (kot npr. Nanocolor).Vsi gibljivi stiki se zatesnijo s trajnoelastično tesnilno maso kot npr. Kemasil.
Plošče so položene na fugo maximalne debeline
2 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</si>
</sst>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 _€"/>
  </numFmts>
  <fonts count="54" x14ac:knownFonts="1">
    <font>
      <sz val="11"/>
      <color theme="1"/>
      <name val="Calibri"/>
      <family val="2"/>
      <charset val="238"/>
      <scheme val="minor"/>
    </font>
    <font>
      <sz val="11"/>
      <color theme="1"/>
      <name val="Arial Narrow"/>
      <family val="2"/>
      <charset val="238"/>
    </font>
    <font>
      <sz val="11"/>
      <color rgb="FF000000"/>
      <name val="Arial Narrow"/>
      <family val="2"/>
      <charset val="238"/>
    </font>
    <font>
      <b/>
      <sz val="11"/>
      <color rgb="FF000000"/>
      <name val="Arial Narrow"/>
      <family val="2"/>
      <charset val="238"/>
    </font>
    <font>
      <b/>
      <sz val="11"/>
      <color theme="1"/>
      <name val="Arial Narrow"/>
      <family val="2"/>
      <charset val="238"/>
    </font>
    <font>
      <vertAlign val="superscript"/>
      <sz val="11"/>
      <color theme="1"/>
      <name val="Arial Narrow"/>
      <family val="2"/>
      <charset val="238"/>
    </font>
    <font>
      <sz val="11"/>
      <color rgb="FFFF0000"/>
      <name val="Arial Narrow"/>
      <family val="2"/>
      <charset val="238"/>
    </font>
    <font>
      <u/>
      <sz val="11"/>
      <color theme="1"/>
      <name val="Arial Narrow"/>
      <family val="2"/>
      <charset val="238"/>
    </font>
    <font>
      <vertAlign val="superscript"/>
      <sz val="11"/>
      <color rgb="FF000000"/>
      <name val="Arial Narrow"/>
      <family val="2"/>
      <charset val="238"/>
    </font>
    <font>
      <i/>
      <sz val="11"/>
      <color rgb="FF000000"/>
      <name val="Arial Narrow"/>
      <family val="2"/>
      <charset val="238"/>
    </font>
    <font>
      <i/>
      <u/>
      <sz val="11"/>
      <color rgb="FF000000"/>
      <name val="Arial Narrow"/>
      <family val="2"/>
      <charset val="238"/>
    </font>
    <font>
      <sz val="8"/>
      <color theme="0"/>
      <name val="Arial Narrow"/>
      <family val="2"/>
      <charset val="238"/>
    </font>
    <font>
      <sz val="8"/>
      <color theme="1"/>
      <name val="Arial"/>
      <family val="2"/>
      <charset val="238"/>
    </font>
    <font>
      <b/>
      <sz val="12"/>
      <color theme="1"/>
      <name val="Arial Narrow"/>
      <family val="2"/>
      <charset val="238"/>
    </font>
    <font>
      <sz val="11"/>
      <color rgb="FFFF0000"/>
      <name val="Calibri"/>
      <family val="2"/>
      <charset val="238"/>
      <scheme val="minor"/>
    </font>
    <font>
      <sz val="9"/>
      <color theme="1"/>
      <name val="Arial Narrow"/>
      <family val="2"/>
      <charset val="238"/>
    </font>
    <font>
      <sz val="10"/>
      <color rgb="FF000000"/>
      <name val="Arial Narrow"/>
      <family val="2"/>
      <charset val="238"/>
    </font>
    <font>
      <sz val="11"/>
      <color theme="0"/>
      <name val="Arial Narrow"/>
      <family val="2"/>
      <charset val="238"/>
    </font>
    <font>
      <sz val="11"/>
      <name val="Arial Narrow"/>
      <family val="2"/>
      <charset val="238"/>
    </font>
    <font>
      <b/>
      <sz val="11"/>
      <name val="Arial Narrow"/>
      <family val="2"/>
      <charset val="238"/>
    </font>
    <font>
      <sz val="11"/>
      <name val="Calibri"/>
      <family val="2"/>
      <charset val="238"/>
    </font>
    <font>
      <vertAlign val="superscript"/>
      <sz val="11"/>
      <name val="Arial Narrow"/>
      <family val="2"/>
      <charset val="238"/>
    </font>
    <font>
      <i/>
      <sz val="11"/>
      <name val="Arial Narrow"/>
      <family val="2"/>
      <charset val="238"/>
    </font>
    <font>
      <i/>
      <u/>
      <sz val="11"/>
      <name val="Arial Narrow"/>
      <family val="2"/>
      <charset val="238"/>
    </font>
    <font>
      <sz val="14"/>
      <color theme="1"/>
      <name val="Arial Black"/>
      <family val="2"/>
      <charset val="238"/>
    </font>
    <font>
      <sz val="12"/>
      <color rgb="FF000000"/>
      <name val="Arial Narrow"/>
      <family val="2"/>
      <charset val="238"/>
    </font>
    <font>
      <sz val="12"/>
      <color theme="1"/>
      <name val="Arial Narrow"/>
      <family val="2"/>
      <charset val="238"/>
    </font>
    <font>
      <sz val="9"/>
      <name val="Arial Narrow"/>
      <family val="2"/>
      <charset val="238"/>
    </font>
    <font>
      <b/>
      <sz val="14"/>
      <color rgb="FF000000"/>
      <name val="Arial Black"/>
      <family val="2"/>
      <charset val="238"/>
    </font>
    <font>
      <b/>
      <sz val="10"/>
      <color theme="1"/>
      <name val="Arial Narrow"/>
      <family val="2"/>
      <charset val="238"/>
    </font>
    <font>
      <b/>
      <u/>
      <sz val="10"/>
      <color theme="1"/>
      <name val="Arial Narrow"/>
      <family val="2"/>
      <charset val="238"/>
    </font>
    <font>
      <sz val="12"/>
      <color theme="1"/>
      <name val="Calibri"/>
      <family val="2"/>
      <charset val="238"/>
      <scheme val="minor"/>
    </font>
    <font>
      <sz val="10"/>
      <color theme="1"/>
      <name val="Arial Narrow"/>
      <family val="2"/>
      <charset val="238"/>
    </font>
    <font>
      <sz val="14"/>
      <name val="Arial Black"/>
      <family val="2"/>
      <charset val="238"/>
    </font>
    <font>
      <sz val="11"/>
      <name val="Arial Black"/>
      <family val="2"/>
      <charset val="238"/>
    </font>
    <font>
      <b/>
      <sz val="12"/>
      <name val="Arial Narrow"/>
      <family val="2"/>
      <charset val="238"/>
    </font>
    <font>
      <sz val="12"/>
      <name val="Arial Narrow"/>
      <family val="2"/>
      <charset val="238"/>
    </font>
    <font>
      <b/>
      <sz val="11"/>
      <name val="Arial Black"/>
      <family val="2"/>
      <charset val="238"/>
    </font>
    <font>
      <i/>
      <u/>
      <sz val="11"/>
      <color theme="1"/>
      <name val="Arial Narrow"/>
      <family val="2"/>
      <charset val="238"/>
    </font>
    <font>
      <sz val="11"/>
      <name val="Calibri"/>
      <family val="2"/>
      <charset val="238"/>
      <scheme val="minor"/>
    </font>
    <font>
      <sz val="10"/>
      <color rgb="FF222222"/>
      <name val="Arial"/>
      <family val="2"/>
      <charset val="238"/>
    </font>
    <font>
      <b/>
      <sz val="9"/>
      <color theme="1"/>
      <name val="Arial Narrow"/>
      <family val="2"/>
      <charset val="238"/>
    </font>
    <font>
      <b/>
      <sz val="10"/>
      <color rgb="FF000000"/>
      <name val="Arial Narrow"/>
      <family val="2"/>
      <charset val="238"/>
    </font>
    <font>
      <b/>
      <sz val="10"/>
      <name val="Arial Narrow"/>
      <family val="2"/>
      <charset val="238"/>
    </font>
    <font>
      <sz val="8"/>
      <name val="Arial Narrow"/>
      <family val="2"/>
      <charset val="238"/>
    </font>
    <font>
      <sz val="11"/>
      <color rgb="FF006600"/>
      <name val="Arial Narrow"/>
      <family val="2"/>
      <charset val="238"/>
    </font>
    <font>
      <sz val="11"/>
      <color rgb="FF006600"/>
      <name val="Calibri"/>
      <family val="2"/>
      <charset val="238"/>
      <scheme val="minor"/>
    </font>
    <font>
      <sz val="9"/>
      <color rgb="FF006600"/>
      <name val="Arial Narrow"/>
      <family val="2"/>
      <charset val="238"/>
    </font>
    <font>
      <sz val="10"/>
      <name val="Arial Narrow"/>
      <family val="2"/>
      <charset val="238"/>
    </font>
    <font>
      <u/>
      <sz val="11"/>
      <name val="Arial Narrow"/>
      <family val="2"/>
      <charset val="238"/>
    </font>
    <font>
      <sz val="11"/>
      <name val="Arial Narrow"/>
      <family val="2"/>
    </font>
    <font>
      <b/>
      <sz val="11"/>
      <name val="Arial Narrow"/>
      <family val="2"/>
    </font>
    <font>
      <b/>
      <i/>
      <sz val="11"/>
      <name val="Arial Narrow"/>
      <family val="2"/>
    </font>
    <font>
      <sz val="11"/>
      <color theme="1"/>
      <name val="Arial Narrow"/>
      <family val="2"/>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right/>
      <top style="medium">
        <color rgb="FF000000"/>
      </top>
      <bottom/>
      <diagonal/>
    </border>
    <border>
      <left/>
      <right/>
      <top style="medium">
        <color auto="1"/>
      </top>
      <bottom/>
      <diagonal/>
    </border>
    <border>
      <left/>
      <right/>
      <top style="thick">
        <color rgb="FF000000"/>
      </top>
      <bottom/>
      <diagonal/>
    </border>
    <border>
      <left/>
      <right/>
      <top/>
      <bottom style="thick">
        <color rgb="FF000000"/>
      </bottom>
      <diagonal/>
    </border>
  </borders>
  <cellStyleXfs count="1">
    <xf numFmtId="0" fontId="0" fillId="0" borderId="0"/>
  </cellStyleXfs>
  <cellXfs count="225">
    <xf numFmtId="0" fontId="0" fillId="0" borderId="0" xfId="0"/>
    <xf numFmtId="4" fontId="1" fillId="0" borderId="0" xfId="0" applyNumberFormat="1" applyFont="1" applyAlignment="1">
      <alignment wrapText="1"/>
    </xf>
    <xf numFmtId="0" fontId="1" fillId="0" borderId="0" xfId="0" applyFont="1" applyAlignment="1">
      <alignment wrapText="1"/>
    </xf>
    <xf numFmtId="0" fontId="1" fillId="0" borderId="0" xfId="0" applyFont="1"/>
    <xf numFmtId="0" fontId="1" fillId="0" borderId="0" xfId="0" applyFont="1" applyAlignment="1">
      <alignment horizontal="center" wrapText="1"/>
    </xf>
    <xf numFmtId="4" fontId="1" fillId="0" borderId="0" xfId="0" applyNumberFormat="1" applyFont="1"/>
    <xf numFmtId="0" fontId="4" fillId="0" borderId="0" xfId="0" applyFont="1" applyAlignment="1">
      <alignment horizontal="center" vertical="top"/>
    </xf>
    <xf numFmtId="0" fontId="4" fillId="0" borderId="0" xfId="0" applyFont="1" applyAlignment="1">
      <alignment horizontal="left" vertical="top" wrapText="1"/>
    </xf>
    <xf numFmtId="0" fontId="1" fillId="0" borderId="0" xfId="0" applyFont="1" applyAlignment="1">
      <alignment horizontal="center" vertical="top"/>
    </xf>
    <xf numFmtId="0" fontId="1" fillId="0" borderId="0" xfId="0" applyFont="1" applyAlignment="1">
      <alignment horizontal="left" vertical="top" wrapText="1"/>
    </xf>
    <xf numFmtId="0" fontId="6" fillId="0" borderId="0" xfId="0" applyFont="1"/>
    <xf numFmtId="0" fontId="1" fillId="0" borderId="0" xfId="0" applyFont="1" applyAlignment="1">
      <alignment vertical="top" wrapText="1"/>
    </xf>
    <xf numFmtId="0" fontId="9" fillId="0" borderId="0" xfId="0" applyFont="1" applyAlignment="1">
      <alignment vertical="top" wrapText="1"/>
    </xf>
    <xf numFmtId="0" fontId="1" fillId="0" borderId="0" xfId="0" applyFont="1" applyAlignment="1">
      <alignment horizontal="center"/>
    </xf>
    <xf numFmtId="0" fontId="11" fillId="2" borderId="0" xfId="0" applyFont="1" applyFill="1" applyAlignment="1">
      <alignment horizontal="center"/>
    </xf>
    <xf numFmtId="0" fontId="1" fillId="0" borderId="0" xfId="0" applyFont="1" applyBorder="1"/>
    <xf numFmtId="0" fontId="12" fillId="0" borderId="0" xfId="0" applyFont="1" applyBorder="1"/>
    <xf numFmtId="0" fontId="0" fillId="0" borderId="0" xfId="0" applyFill="1" applyBorder="1"/>
    <xf numFmtId="0" fontId="11" fillId="2" borderId="0" xfId="0" applyFont="1" applyFill="1" applyAlignment="1">
      <alignment horizontal="center" vertical="center"/>
    </xf>
    <xf numFmtId="0" fontId="1" fillId="0" borderId="0" xfId="0" applyFont="1" applyAlignment="1">
      <alignment horizontal="center" vertical="center"/>
    </xf>
    <xf numFmtId="4" fontId="11" fillId="2" borderId="0" xfId="0" applyNumberFormat="1" applyFont="1" applyFill="1" applyAlignment="1">
      <alignment horizontal="center"/>
    </xf>
    <xf numFmtId="0" fontId="2" fillId="0" borderId="0" xfId="0" applyFont="1" applyAlignment="1">
      <alignment vertical="top" wrapText="1"/>
    </xf>
    <xf numFmtId="0" fontId="13" fillId="0" borderId="0" xfId="0" applyFont="1"/>
    <xf numFmtId="0" fontId="1" fillId="0" borderId="2" xfId="0" applyFont="1" applyBorder="1"/>
    <xf numFmtId="4" fontId="1" fillId="0" borderId="2" xfId="0" applyNumberFormat="1" applyFont="1" applyBorder="1"/>
    <xf numFmtId="0" fontId="1" fillId="0" borderId="2" xfId="0" applyFont="1" applyBorder="1" applyAlignment="1">
      <alignment horizontal="right"/>
    </xf>
    <xf numFmtId="44" fontId="11" fillId="2" borderId="0" xfId="0" applyNumberFormat="1" applyFont="1" applyFill="1" applyAlignment="1">
      <alignment horizontal="center"/>
    </xf>
    <xf numFmtId="44" fontId="1" fillId="0" borderId="0" xfId="0" applyNumberFormat="1" applyFont="1"/>
    <xf numFmtId="4" fontId="1" fillId="0" borderId="0" xfId="0" applyNumberFormat="1" applyFont="1" applyAlignment="1"/>
    <xf numFmtId="164" fontId="1" fillId="0" borderId="0" xfId="0" applyNumberFormat="1" applyFont="1"/>
    <xf numFmtId="0" fontId="11" fillId="2" borderId="0" xfId="0" applyFont="1" applyFill="1" applyAlignment="1">
      <alignment horizontal="center" wrapText="1"/>
    </xf>
    <xf numFmtId="4" fontId="6" fillId="0" borderId="0" xfId="0" applyNumberFormat="1" applyFont="1"/>
    <xf numFmtId="0" fontId="16" fillId="0" borderId="0" xfId="0" applyFont="1" applyAlignment="1">
      <alignment vertical="top" wrapText="1"/>
    </xf>
    <xf numFmtId="0" fontId="1" fillId="0" borderId="0" xfId="0" applyFont="1" applyBorder="1" applyAlignment="1">
      <alignment horizontal="center"/>
    </xf>
    <xf numFmtId="0" fontId="0" fillId="0" borderId="0" xfId="0" applyAlignment="1">
      <alignment horizontal="center"/>
    </xf>
    <xf numFmtId="0" fontId="15" fillId="0" borderId="0" xfId="0" applyFont="1" applyBorder="1" applyAlignment="1">
      <alignment horizontal="right" vertical="center" wrapText="1"/>
    </xf>
    <xf numFmtId="0" fontId="16" fillId="0" borderId="0" xfId="0" applyFont="1" applyAlignment="1">
      <alignment horizontal="center"/>
    </xf>
    <xf numFmtId="4" fontId="16" fillId="0" borderId="0" xfId="0" applyNumberFormat="1" applyFont="1"/>
    <xf numFmtId="0" fontId="1" fillId="0" borderId="0" xfId="0" applyFont="1" applyBorder="1" applyAlignment="1">
      <alignment horizontal="left" vertical="top" wrapText="1"/>
    </xf>
    <xf numFmtId="0" fontId="13" fillId="0" borderId="0" xfId="0" applyFont="1" applyAlignment="1">
      <alignment vertical="center" wrapText="1"/>
    </xf>
    <xf numFmtId="0" fontId="2" fillId="0" borderId="0" xfId="0" applyFont="1" applyAlignment="1">
      <alignment horizontal="left" vertical="top" wrapText="1"/>
    </xf>
    <xf numFmtId="164" fontId="11" fillId="2" borderId="0" xfId="0" applyNumberFormat="1" applyFont="1" applyFill="1" applyAlignment="1">
      <alignment horizontal="center"/>
    </xf>
    <xf numFmtId="0" fontId="1" fillId="0" borderId="0" xfId="0" applyFont="1" applyFill="1" applyBorder="1"/>
    <xf numFmtId="0" fontId="17" fillId="2" borderId="0" xfId="0" applyFont="1" applyFill="1" applyAlignment="1">
      <alignment horizontal="center" wrapText="1"/>
    </xf>
    <xf numFmtId="0" fontId="4" fillId="0" borderId="0" xfId="0" applyFont="1"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0" fontId="13" fillId="0" borderId="0" xfId="0" applyFont="1" applyAlignment="1">
      <alignment wrapText="1"/>
    </xf>
    <xf numFmtId="0" fontId="11" fillId="2" borderId="0" xfId="0" applyFont="1" applyFill="1" applyAlignment="1">
      <alignment horizontal="center" vertical="top"/>
    </xf>
    <xf numFmtId="4" fontId="18" fillId="0" borderId="0" xfId="0" applyNumberFormat="1" applyFont="1"/>
    <xf numFmtId="0" fontId="18" fillId="0" borderId="0" xfId="0" applyFont="1" applyAlignment="1">
      <alignment horizontal="center" wrapText="1"/>
    </xf>
    <xf numFmtId="0" fontId="17" fillId="2" borderId="0" xfId="0" applyFont="1" applyFill="1" applyAlignment="1">
      <alignment horizontal="center"/>
    </xf>
    <xf numFmtId="165" fontId="1" fillId="0" borderId="0" xfId="0" applyNumberFormat="1" applyFont="1"/>
    <xf numFmtId="0" fontId="18" fillId="0" borderId="0" xfId="0" applyFont="1" applyAlignment="1">
      <alignment wrapText="1"/>
    </xf>
    <xf numFmtId="0" fontId="1" fillId="0" borderId="2" xfId="0" applyFont="1" applyBorder="1" applyAlignment="1">
      <alignment horizontal="center"/>
    </xf>
    <xf numFmtId="0" fontId="22" fillId="0" borderId="0" xfId="0" applyFont="1" applyAlignment="1">
      <alignment horizontal="left" vertical="top" wrapText="1"/>
    </xf>
    <xf numFmtId="0" fontId="24" fillId="0" borderId="0" xfId="0" applyFont="1" applyAlignment="1">
      <alignment horizontal="center" vertical="center"/>
    </xf>
    <xf numFmtId="0" fontId="24" fillId="0" borderId="0" xfId="0" applyFont="1" applyAlignment="1">
      <alignment wrapText="1"/>
    </xf>
    <xf numFmtId="4" fontId="25" fillId="0" borderId="0" xfId="0" applyNumberFormat="1" applyFont="1" applyAlignment="1">
      <alignment horizontal="center" vertical="top"/>
    </xf>
    <xf numFmtId="0" fontId="25" fillId="0" borderId="0" xfId="0" applyFont="1" applyAlignment="1">
      <alignment horizontal="center" wrapText="1"/>
    </xf>
    <xf numFmtId="164" fontId="25" fillId="0" borderId="0" xfId="0" applyNumberFormat="1" applyFont="1"/>
    <xf numFmtId="0" fontId="26" fillId="0" borderId="0" xfId="0" applyFont="1"/>
    <xf numFmtId="0" fontId="25" fillId="0" borderId="0" xfId="0" applyFont="1" applyAlignment="1">
      <alignment wrapText="1"/>
    </xf>
    <xf numFmtId="164" fontId="26" fillId="0" borderId="0" xfId="0" applyNumberFormat="1" applyFont="1"/>
    <xf numFmtId="0" fontId="13" fillId="0" borderId="0" xfId="0" applyFont="1" applyAlignment="1">
      <alignment horizontal="center" vertical="center"/>
    </xf>
    <xf numFmtId="0" fontId="19" fillId="0" borderId="0" xfId="0" applyFont="1" applyAlignment="1">
      <alignment vertical="center" wrapText="1"/>
    </xf>
    <xf numFmtId="0" fontId="4" fillId="0" borderId="0" xfId="0" applyFont="1" applyAlignment="1">
      <alignment horizontal="center" vertical="center"/>
    </xf>
    <xf numFmtId="0" fontId="18" fillId="0" borderId="0" xfId="0" applyFont="1" applyBorder="1" applyAlignment="1">
      <alignment horizontal="center"/>
    </xf>
    <xf numFmtId="0" fontId="15" fillId="0" borderId="0" xfId="0" applyFont="1" applyAlignment="1">
      <alignment horizontal="right"/>
    </xf>
    <xf numFmtId="0" fontId="2" fillId="0" borderId="0" xfId="0" applyFont="1" applyAlignment="1">
      <alignment vertical="top" wrapText="1"/>
    </xf>
    <xf numFmtId="0" fontId="0" fillId="0" borderId="0" xfId="0" applyAlignment="1"/>
    <xf numFmtId="0" fontId="4" fillId="0" borderId="0" xfId="0" applyFont="1" applyAlignment="1">
      <alignment horizontal="left" vertical="center" wrapText="1"/>
    </xf>
    <xf numFmtId="0" fontId="28" fillId="0" borderId="0" xfId="0" applyFont="1" applyAlignment="1">
      <alignment horizontal="center" wrapText="1"/>
    </xf>
    <xf numFmtId="0" fontId="29" fillId="0" borderId="0" xfId="0" applyFont="1"/>
    <xf numFmtId="0" fontId="30" fillId="0" borderId="0" xfId="0" applyFont="1"/>
    <xf numFmtId="0" fontId="1" fillId="0" borderId="2" xfId="0" applyFont="1" applyBorder="1" applyAlignment="1">
      <alignment horizontal="right" vertical="top" wrapText="1"/>
    </xf>
    <xf numFmtId="0" fontId="1" fillId="0" borderId="2" xfId="0" applyFont="1" applyBorder="1" applyAlignment="1">
      <alignment horizontal="center" wrapText="1"/>
    </xf>
    <xf numFmtId="4" fontId="1" fillId="0" borderId="2" xfId="0" applyNumberFormat="1" applyFont="1" applyBorder="1" applyAlignment="1">
      <alignment wrapText="1"/>
    </xf>
    <xf numFmtId="0" fontId="24" fillId="0" borderId="0" xfId="0" applyFont="1"/>
    <xf numFmtId="49" fontId="18" fillId="0" borderId="0" xfId="0" applyNumberFormat="1" applyFont="1" applyAlignment="1">
      <alignment wrapText="1"/>
    </xf>
    <xf numFmtId="0" fontId="18" fillId="0" borderId="0" xfId="0" applyFont="1" applyAlignment="1">
      <alignment vertical="center" wrapText="1"/>
    </xf>
    <xf numFmtId="4" fontId="18" fillId="0" borderId="0" xfId="0" applyNumberFormat="1" applyFont="1" applyAlignment="1">
      <alignment wrapText="1"/>
    </xf>
    <xf numFmtId="49" fontId="18" fillId="0" borderId="0" xfId="0" applyNumberFormat="1" applyFont="1" applyAlignment="1">
      <alignment vertical="center" wrapText="1"/>
    </xf>
    <xf numFmtId="0" fontId="34" fillId="0" borderId="0" xfId="0" applyFont="1" applyAlignment="1">
      <alignment vertical="center" wrapText="1"/>
    </xf>
    <xf numFmtId="0" fontId="20" fillId="0" borderId="0" xfId="0" applyFont="1" applyAlignment="1">
      <alignment vertical="center" wrapText="1"/>
    </xf>
    <xf numFmtId="4" fontId="18" fillId="0" borderId="0" xfId="0" applyNumberFormat="1" applyFont="1" applyAlignment="1">
      <alignment vertical="center" wrapText="1"/>
    </xf>
    <xf numFmtId="0" fontId="20" fillId="0" borderId="0" xfId="0" applyFont="1" applyAlignment="1">
      <alignment wrapText="1"/>
    </xf>
    <xf numFmtId="0" fontId="18" fillId="0" borderId="0" xfId="0" applyFont="1" applyAlignment="1">
      <alignment horizontal="center" vertical="center" wrapText="1"/>
    </xf>
    <xf numFmtId="49" fontId="36" fillId="0" borderId="0" xfId="0" applyNumberFormat="1" applyFont="1" applyAlignment="1">
      <alignment wrapText="1"/>
    </xf>
    <xf numFmtId="0" fontId="36" fillId="0" borderId="0" xfId="0" applyFont="1" applyAlignment="1">
      <alignment vertical="center" wrapText="1"/>
    </xf>
    <xf numFmtId="0" fontId="36" fillId="0" borderId="0" xfId="0" applyFont="1" applyAlignment="1">
      <alignment horizontal="center" wrapText="1"/>
    </xf>
    <xf numFmtId="4" fontId="36" fillId="0" borderId="0" xfId="0" applyNumberFormat="1" applyFont="1" applyAlignment="1">
      <alignment wrapText="1"/>
    </xf>
    <xf numFmtId="0" fontId="31" fillId="0" borderId="0" xfId="0" applyFont="1"/>
    <xf numFmtId="0" fontId="32" fillId="0" borderId="0" xfId="0" applyFont="1"/>
    <xf numFmtId="4" fontId="18" fillId="0" borderId="0" xfId="0" applyNumberFormat="1" applyFont="1" applyAlignment="1">
      <alignment horizontal="center" vertical="top" wrapText="1"/>
    </xf>
    <xf numFmtId="4" fontId="19" fillId="0" borderId="0" xfId="0" applyNumberFormat="1" applyFont="1" applyAlignment="1">
      <alignment horizontal="center" vertical="top" wrapText="1"/>
    </xf>
    <xf numFmtId="0" fontId="37" fillId="0" borderId="0" xfId="0" applyFont="1" applyAlignment="1">
      <alignment wrapText="1"/>
    </xf>
    <xf numFmtId="0" fontId="19" fillId="0" borderId="1" xfId="0" applyFont="1" applyBorder="1" applyAlignment="1">
      <alignment horizontal="right" vertical="top" wrapText="1"/>
    </xf>
    <xf numFmtId="0" fontId="18" fillId="0" borderId="1" xfId="0" applyFont="1" applyBorder="1" applyAlignment="1">
      <alignment horizontal="center" wrapText="1"/>
    </xf>
    <xf numFmtId="4" fontId="18" fillId="0" borderId="1" xfId="0" applyNumberFormat="1" applyFont="1" applyBorder="1" applyAlignment="1">
      <alignment wrapText="1"/>
    </xf>
    <xf numFmtId="164" fontId="0" fillId="0" borderId="0" xfId="0" applyNumberFormat="1"/>
    <xf numFmtId="0" fontId="13" fillId="0" borderId="0" xfId="0" applyFont="1" applyAlignment="1">
      <alignment horizontal="center"/>
    </xf>
    <xf numFmtId="0" fontId="18" fillId="0" borderId="0" xfId="0" applyFont="1" applyFill="1" applyBorder="1"/>
    <xf numFmtId="0" fontId="39" fillId="0" borderId="0" xfId="0" applyFont="1"/>
    <xf numFmtId="0" fontId="16" fillId="0" borderId="0" xfId="0" applyFont="1" applyAlignment="1">
      <alignment horizontal="right" vertical="top" wrapText="1"/>
    </xf>
    <xf numFmtId="0" fontId="40" fillId="0" borderId="0" xfId="0" applyFont="1" applyAlignment="1">
      <alignment vertical="center" wrapText="1"/>
    </xf>
    <xf numFmtId="4" fontId="2" fillId="0" borderId="0" xfId="0" applyNumberFormat="1" applyFont="1"/>
    <xf numFmtId="0" fontId="38" fillId="0" borderId="0" xfId="0" applyFont="1" applyAlignment="1">
      <alignment wrapText="1"/>
    </xf>
    <xf numFmtId="0" fontId="41" fillId="0" borderId="0" xfId="0" applyFont="1"/>
    <xf numFmtId="4" fontId="42" fillId="0" borderId="0" xfId="0" applyNumberFormat="1" applyFont="1" applyAlignment="1">
      <alignment horizontal="center" vertical="top"/>
    </xf>
    <xf numFmtId="0" fontId="42" fillId="0" borderId="0" xfId="0" applyFont="1" applyAlignment="1">
      <alignment wrapText="1"/>
    </xf>
    <xf numFmtId="0" fontId="16" fillId="0" borderId="0" xfId="0" applyFont="1" applyAlignment="1">
      <alignment horizontal="center" wrapText="1"/>
    </xf>
    <xf numFmtId="4" fontId="16" fillId="0" borderId="0" xfId="0" applyNumberFormat="1" applyFont="1" applyAlignment="1">
      <alignment horizontal="center" vertical="top"/>
    </xf>
    <xf numFmtId="0" fontId="16" fillId="0" borderId="0" xfId="0" applyFont="1" applyAlignment="1">
      <alignment wrapText="1"/>
    </xf>
    <xf numFmtId="0" fontId="42" fillId="0" borderId="1" xfId="0" applyFont="1" applyBorder="1" applyAlignment="1">
      <alignment horizontal="right" wrapText="1"/>
    </xf>
    <xf numFmtId="0" fontId="16" fillId="0" borderId="1" xfId="0" applyFont="1" applyBorder="1" applyAlignment="1">
      <alignment horizontal="center" wrapText="1"/>
    </xf>
    <xf numFmtId="0" fontId="42" fillId="0" borderId="0" xfId="0" applyFont="1" applyBorder="1" applyAlignment="1">
      <alignment horizontal="right" wrapText="1"/>
    </xf>
    <xf numFmtId="0" fontId="16" fillId="0" borderId="0" xfId="0" applyFont="1" applyBorder="1" applyAlignment="1">
      <alignment horizontal="center" wrapText="1"/>
    </xf>
    <xf numFmtId="164" fontId="42" fillId="0" borderId="0" xfId="0" applyNumberFormat="1" applyFont="1" applyBorder="1"/>
    <xf numFmtId="0" fontId="42" fillId="0" borderId="0" xfId="0" applyFont="1" applyAlignment="1">
      <alignment vertical="top" wrapText="1"/>
    </xf>
    <xf numFmtId="0" fontId="42" fillId="0" borderId="1" xfId="0" applyFont="1" applyBorder="1" applyAlignment="1">
      <alignment horizontal="left" vertical="top" wrapText="1"/>
    </xf>
    <xf numFmtId="0" fontId="42" fillId="0" borderId="0" xfId="0" applyFont="1" applyBorder="1" applyAlignment="1">
      <alignment horizontal="left" vertical="top" wrapText="1"/>
    </xf>
    <xf numFmtId="0" fontId="42" fillId="0" borderId="0" xfId="0" applyFont="1" applyBorder="1" applyAlignment="1">
      <alignment horizontal="right" vertical="top" wrapText="1"/>
    </xf>
    <xf numFmtId="0" fontId="16" fillId="0" borderId="0" xfId="0" applyFont="1" applyBorder="1" applyAlignment="1">
      <alignment horizontal="left" vertical="top" wrapText="1"/>
    </xf>
    <xf numFmtId="0" fontId="42" fillId="0" borderId="3" xfId="0" applyFont="1" applyBorder="1" applyAlignment="1">
      <alignment horizontal="left" vertical="top" wrapText="1"/>
    </xf>
    <xf numFmtId="0" fontId="42" fillId="0" borderId="3" xfId="0" applyFont="1" applyBorder="1" applyAlignment="1">
      <alignment horizontal="center" wrapText="1"/>
    </xf>
    <xf numFmtId="0" fontId="42" fillId="0" borderId="4" xfId="0" applyFont="1" applyBorder="1" applyAlignment="1">
      <alignment horizontal="left" vertical="top" wrapText="1"/>
    </xf>
    <xf numFmtId="0" fontId="16" fillId="0" borderId="4" xfId="0" applyFont="1" applyBorder="1" applyAlignment="1">
      <alignment horizontal="center" wrapText="1"/>
    </xf>
    <xf numFmtId="0" fontId="44" fillId="2" borderId="0" xfId="0" applyFont="1" applyFill="1" applyAlignment="1">
      <alignment horizontal="center"/>
    </xf>
    <xf numFmtId="0" fontId="35" fillId="0" borderId="0" xfId="0" applyFont="1"/>
    <xf numFmtId="0" fontId="18" fillId="0" borderId="0" xfId="0" applyFont="1" applyBorder="1" applyAlignment="1">
      <alignment horizontal="justify" vertical="top" wrapText="1"/>
    </xf>
    <xf numFmtId="0" fontId="18" fillId="0" borderId="0" xfId="0" applyFont="1"/>
    <xf numFmtId="0" fontId="18" fillId="0" borderId="2" xfId="0" applyFont="1" applyBorder="1" applyAlignment="1">
      <alignment horizontal="right"/>
    </xf>
    <xf numFmtId="0" fontId="0" fillId="0" borderId="0" xfId="0"/>
    <xf numFmtId="4" fontId="1" fillId="0" borderId="0" xfId="0" applyNumberFormat="1" applyFont="1" applyAlignment="1">
      <alignment wrapText="1"/>
    </xf>
    <xf numFmtId="0" fontId="1" fillId="0" borderId="0" xfId="0" applyFont="1" applyAlignment="1">
      <alignment wrapText="1"/>
    </xf>
    <xf numFmtId="0" fontId="1" fillId="0" borderId="0" xfId="0" applyFont="1"/>
    <xf numFmtId="0" fontId="2" fillId="0" borderId="0" xfId="0" applyFont="1" applyAlignment="1">
      <alignment vertical="top" wrapText="1"/>
    </xf>
    <xf numFmtId="0" fontId="1" fillId="0" borderId="0" xfId="0" applyFont="1" applyAlignment="1">
      <alignment horizontal="center" wrapText="1"/>
    </xf>
    <xf numFmtId="4" fontId="1" fillId="0" borderId="0" xfId="0" applyNumberFormat="1" applyFont="1"/>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horizontal="center"/>
    </xf>
    <xf numFmtId="0" fontId="11" fillId="2" borderId="0" xfId="0" applyFont="1" applyFill="1" applyAlignment="1">
      <alignment horizontal="center"/>
    </xf>
    <xf numFmtId="0" fontId="1" fillId="0" borderId="0" xfId="0" applyFont="1" applyBorder="1" applyAlignment="1">
      <alignment horizontal="justify" vertical="top" wrapText="1"/>
    </xf>
    <xf numFmtId="0" fontId="1" fillId="0" borderId="0" xfId="0" applyFont="1" applyBorder="1"/>
    <xf numFmtId="0" fontId="11" fillId="2" borderId="0" xfId="0" applyFont="1" applyFill="1" applyAlignment="1">
      <alignment horizontal="center" vertical="center"/>
    </xf>
    <xf numFmtId="0" fontId="1" fillId="0" borderId="0" xfId="0" applyFont="1" applyAlignment="1">
      <alignment horizontal="center" vertical="center"/>
    </xf>
    <xf numFmtId="4" fontId="11" fillId="2" borderId="0" xfId="0" applyNumberFormat="1" applyFont="1" applyFill="1" applyAlignment="1">
      <alignment horizontal="center"/>
    </xf>
    <xf numFmtId="0" fontId="1" fillId="0" borderId="2" xfId="0" applyFont="1" applyBorder="1"/>
    <xf numFmtId="4" fontId="1" fillId="0" borderId="2" xfId="0" applyNumberFormat="1" applyFont="1" applyBorder="1"/>
    <xf numFmtId="0" fontId="1" fillId="0" borderId="2" xfId="0" applyFont="1" applyBorder="1" applyAlignment="1">
      <alignment horizontal="right"/>
    </xf>
    <xf numFmtId="4" fontId="1" fillId="0" borderId="0" xfId="0" applyNumberFormat="1" applyFont="1" applyAlignment="1"/>
    <xf numFmtId="0" fontId="1" fillId="0" borderId="0" xfId="0" applyFont="1" applyAlignment="1">
      <alignment vertical="top"/>
    </xf>
    <xf numFmtId="0" fontId="11" fillId="2" borderId="0" xfId="0" applyFont="1" applyFill="1" applyAlignment="1">
      <alignment horizontal="center" wrapText="1"/>
    </xf>
    <xf numFmtId="0" fontId="1" fillId="0" borderId="0" xfId="0" applyFont="1" applyBorder="1" applyAlignment="1">
      <alignment horizontal="center"/>
    </xf>
    <xf numFmtId="0" fontId="15" fillId="0" borderId="0" xfId="0" applyFont="1" applyAlignment="1">
      <alignment horizontal="right" wrapText="1"/>
    </xf>
    <xf numFmtId="0" fontId="13" fillId="0" borderId="0" xfId="0" applyFont="1" applyAlignment="1">
      <alignment vertical="center" wrapText="1"/>
    </xf>
    <xf numFmtId="0" fontId="2" fillId="0" borderId="0" xfId="0" applyFont="1" applyAlignment="1">
      <alignment horizontal="left" vertical="top" wrapText="1"/>
    </xf>
    <xf numFmtId="4" fontId="18" fillId="0" borderId="0" xfId="0" applyNumberFormat="1" applyFont="1"/>
    <xf numFmtId="0" fontId="22" fillId="0" borderId="0" xfId="0" applyFont="1" applyAlignment="1">
      <alignment horizontal="left" vertical="top" wrapText="1"/>
    </xf>
    <xf numFmtId="0" fontId="4" fillId="0" borderId="0" xfId="0" applyFont="1" applyAlignment="1">
      <alignment horizontal="center" vertical="center"/>
    </xf>
    <xf numFmtId="0" fontId="27" fillId="0" borderId="0" xfId="0" applyFont="1" applyAlignment="1">
      <alignment horizontal="right" wrapText="1"/>
    </xf>
    <xf numFmtId="0" fontId="18" fillId="0" borderId="0" xfId="0" applyFont="1" applyBorder="1" applyAlignment="1">
      <alignment horizontal="center"/>
    </xf>
    <xf numFmtId="0" fontId="19" fillId="0" borderId="0" xfId="0" applyFont="1" applyFill="1" applyBorder="1" applyAlignment="1">
      <alignment horizontal="left" vertical="top" wrapText="1"/>
    </xf>
    <xf numFmtId="0" fontId="6" fillId="0" borderId="0" xfId="0" applyFont="1" applyAlignment="1">
      <alignment horizontal="left" vertical="top" wrapText="1"/>
    </xf>
    <xf numFmtId="0" fontId="45" fillId="0" borderId="0" xfId="0" applyFont="1" applyAlignment="1">
      <alignment horizontal="center" vertical="top"/>
    </xf>
    <xf numFmtId="0" fontId="46" fillId="0" borderId="0" xfId="0" applyFont="1"/>
    <xf numFmtId="0" fontId="18" fillId="0" borderId="0" xfId="0" applyFont="1" applyAlignment="1">
      <alignment horizontal="center" vertical="top"/>
    </xf>
    <xf numFmtId="0" fontId="47" fillId="0" borderId="0" xfId="0" applyFont="1" applyAlignment="1">
      <alignment horizontal="right"/>
    </xf>
    <xf numFmtId="165" fontId="6" fillId="0" borderId="0" xfId="0" applyNumberFormat="1" applyFont="1" applyAlignment="1">
      <alignment wrapText="1"/>
    </xf>
    <xf numFmtId="0" fontId="6" fillId="0" borderId="0" xfId="0" applyFont="1" applyAlignment="1">
      <alignment wrapText="1"/>
    </xf>
    <xf numFmtId="4" fontId="18" fillId="0" borderId="0" xfId="0" applyNumberFormat="1" applyFont="1" applyAlignment="1"/>
    <xf numFmtId="0" fontId="18" fillId="0" borderId="0" xfId="0" applyFont="1" applyBorder="1" applyAlignment="1">
      <alignment horizontal="left" vertical="top" wrapText="1"/>
    </xf>
    <xf numFmtId="165" fontId="18" fillId="0" borderId="0" xfId="0" applyNumberFormat="1" applyFont="1" applyAlignment="1">
      <alignment wrapText="1"/>
    </xf>
    <xf numFmtId="0" fontId="0" fillId="0" borderId="0" xfId="0" applyAlignment="1">
      <alignment wrapText="1"/>
    </xf>
    <xf numFmtId="0" fontId="15" fillId="0" borderId="0" xfId="0" applyFont="1" applyAlignment="1">
      <alignment horizontal="right" vertical="center" wrapText="1"/>
    </xf>
    <xf numFmtId="0" fontId="50" fillId="0" borderId="0" xfId="0" applyFont="1" applyAlignment="1">
      <alignment vertical="top" wrapText="1"/>
    </xf>
    <xf numFmtId="0" fontId="19" fillId="0" borderId="0" xfId="0" applyFont="1" applyAlignment="1">
      <alignment horizontal="left" vertical="top" wrapText="1"/>
    </xf>
    <xf numFmtId="0" fontId="50" fillId="0" borderId="0" xfId="0" applyFont="1" applyAlignment="1">
      <alignment horizontal="left" vertical="top" wrapText="1"/>
    </xf>
    <xf numFmtId="0" fontId="53" fillId="0" borderId="0" xfId="0" applyFont="1" applyAlignment="1">
      <alignment horizontal="center" vertical="center"/>
    </xf>
    <xf numFmtId="0" fontId="53" fillId="0" borderId="0" xfId="0" applyFont="1" applyAlignment="1">
      <alignment horizontal="left" vertical="center" wrapText="1"/>
    </xf>
    <xf numFmtId="0" fontId="36" fillId="0" borderId="0" xfId="0" applyFont="1" applyAlignment="1">
      <alignment horizontal="center" vertical="center" wrapText="1"/>
    </xf>
    <xf numFmtId="0" fontId="31" fillId="0" borderId="0" xfId="0" applyFont="1" applyAlignment="1"/>
    <xf numFmtId="0" fontId="35" fillId="0" borderId="0" xfId="0" applyFont="1" applyAlignment="1">
      <alignment horizontal="center" vertical="top" wrapText="1"/>
    </xf>
    <xf numFmtId="0" fontId="35" fillId="0" borderId="0" xfId="0" applyFont="1" applyAlignment="1">
      <alignment horizontal="center" vertical="center" wrapText="1"/>
    </xf>
    <xf numFmtId="0" fontId="35" fillId="0" borderId="0" xfId="0" applyFont="1" applyAlignment="1">
      <alignment vertical="center" wrapText="1"/>
    </xf>
    <xf numFmtId="0" fontId="18" fillId="0" borderId="0" xfId="0" applyFont="1" applyAlignment="1">
      <alignment horizontal="center" vertical="center" wrapText="1"/>
    </xf>
    <xf numFmtId="0" fontId="0" fillId="0" borderId="0" xfId="0" applyAlignment="1"/>
    <xf numFmtId="0" fontId="33" fillId="0" borderId="0" xfId="0" applyFont="1" applyAlignment="1">
      <alignment horizontal="center" vertical="center" wrapText="1"/>
    </xf>
    <xf numFmtId="0" fontId="35" fillId="0" borderId="0" xfId="0" applyFont="1" applyAlignment="1">
      <alignment horizontal="center" wrapText="1"/>
    </xf>
    <xf numFmtId="0" fontId="20" fillId="0" borderId="0" xfId="0" applyFont="1" applyAlignment="1">
      <alignment wrapText="1"/>
    </xf>
    <xf numFmtId="0" fontId="28" fillId="0" borderId="0" xfId="0" applyFont="1" applyAlignment="1">
      <alignment horizontal="center" vertical="center" wrapText="1"/>
    </xf>
    <xf numFmtId="0" fontId="0" fillId="0" borderId="0" xfId="0" applyAlignment="1">
      <alignment horizontal="center" vertical="center"/>
    </xf>
    <xf numFmtId="164" fontId="16" fillId="0" borderId="0" xfId="0" applyNumberFormat="1" applyFont="1" applyProtection="1">
      <protection locked="0"/>
    </xf>
    <xf numFmtId="164" fontId="42" fillId="0" borderId="1" xfId="0" applyNumberFormat="1" applyFont="1" applyBorder="1" applyProtection="1">
      <protection locked="0"/>
    </xf>
    <xf numFmtId="164" fontId="42" fillId="0" borderId="0" xfId="0" applyNumberFormat="1" applyFont="1" applyBorder="1" applyProtection="1">
      <protection locked="0"/>
    </xf>
    <xf numFmtId="164" fontId="43" fillId="0" borderId="0" xfId="0" applyNumberFormat="1" applyFont="1" applyBorder="1" applyProtection="1">
      <protection locked="0"/>
    </xf>
    <xf numFmtId="164" fontId="42" fillId="0" borderId="3" xfId="0" applyNumberFormat="1" applyFont="1" applyBorder="1" applyProtection="1">
      <protection locked="0"/>
    </xf>
    <xf numFmtId="164" fontId="16" fillId="0" borderId="0" xfId="0" applyNumberFormat="1" applyFont="1" applyBorder="1" applyProtection="1">
      <protection locked="0"/>
    </xf>
    <xf numFmtId="164" fontId="42" fillId="0" borderId="4" xfId="0" applyNumberFormat="1" applyFont="1" applyBorder="1" applyProtection="1">
      <protection locked="0"/>
    </xf>
    <xf numFmtId="4" fontId="18" fillId="0" borderId="0" xfId="0" applyNumberFormat="1" applyFont="1" applyAlignment="1" applyProtection="1">
      <alignment wrapText="1"/>
      <protection locked="0"/>
    </xf>
    <xf numFmtId="164" fontId="18" fillId="0" borderId="0" xfId="0" applyNumberFormat="1" applyFont="1" applyAlignment="1" applyProtection="1">
      <alignment wrapText="1"/>
      <protection locked="0"/>
    </xf>
    <xf numFmtId="0" fontId="0" fillId="0" borderId="0" xfId="0" applyProtection="1">
      <protection locked="0"/>
    </xf>
    <xf numFmtId="4" fontId="18" fillId="0" borderId="1" xfId="0" applyNumberFormat="1" applyFont="1" applyBorder="1" applyAlignment="1" applyProtection="1">
      <alignment wrapText="1"/>
      <protection locked="0"/>
    </xf>
    <xf numFmtId="164" fontId="19" fillId="0" borderId="1" xfId="0" applyNumberFormat="1" applyFont="1" applyBorder="1" applyAlignment="1" applyProtection="1">
      <alignment wrapText="1"/>
      <protection locked="0"/>
    </xf>
    <xf numFmtId="4" fontId="1" fillId="0" borderId="0" xfId="0" applyNumberFormat="1" applyFont="1" applyAlignment="1" applyProtection="1">
      <alignment wrapText="1"/>
      <protection locked="0"/>
    </xf>
    <xf numFmtId="164" fontId="1" fillId="0" borderId="0" xfId="0" applyNumberFormat="1" applyFont="1" applyProtection="1">
      <protection locked="0"/>
    </xf>
    <xf numFmtId="164" fontId="18" fillId="0" borderId="0" xfId="0" applyNumberFormat="1" applyFont="1" applyProtection="1">
      <protection locked="0"/>
    </xf>
    <xf numFmtId="0" fontId="18" fillId="0" borderId="0" xfId="0" applyFont="1" applyProtection="1">
      <protection locked="0"/>
    </xf>
    <xf numFmtId="4" fontId="15" fillId="0" borderId="0" xfId="0" applyNumberFormat="1" applyFont="1" applyAlignment="1" applyProtection="1">
      <alignment wrapText="1"/>
      <protection locked="0"/>
    </xf>
    <xf numFmtId="4" fontId="1" fillId="0" borderId="2" xfId="0" applyNumberFormat="1" applyFont="1" applyBorder="1" applyAlignment="1" applyProtection="1">
      <alignment wrapText="1"/>
      <protection locked="0"/>
    </xf>
    <xf numFmtId="164" fontId="4" fillId="0" borderId="2" xfId="0" applyNumberFormat="1" applyFont="1" applyBorder="1" applyProtection="1">
      <protection locked="0"/>
    </xf>
    <xf numFmtId="165" fontId="1" fillId="0" borderId="0" xfId="0" applyNumberFormat="1" applyFont="1" applyProtection="1">
      <protection locked="0"/>
    </xf>
    <xf numFmtId="0" fontId="1" fillId="0" borderId="0" xfId="0" applyFont="1" applyProtection="1">
      <protection locked="0"/>
    </xf>
    <xf numFmtId="165" fontId="15" fillId="0" borderId="0" xfId="0" applyNumberFormat="1" applyFont="1" applyProtection="1">
      <protection locked="0"/>
    </xf>
    <xf numFmtId="4" fontId="1" fillId="0" borderId="2" xfId="0" applyNumberFormat="1" applyFont="1" applyBorder="1" applyProtection="1">
      <protection locked="0"/>
    </xf>
    <xf numFmtId="4" fontId="1" fillId="0" borderId="0" xfId="0" applyNumberFormat="1" applyFont="1" applyProtection="1">
      <protection locked="0"/>
    </xf>
    <xf numFmtId="4" fontId="15" fillId="0" borderId="0" xfId="0" applyNumberFormat="1" applyFont="1" applyProtection="1">
      <protection locked="0"/>
    </xf>
    <xf numFmtId="4" fontId="18" fillId="0" borderId="0" xfId="0" applyNumberFormat="1" applyFont="1" applyProtection="1">
      <protection locked="0"/>
    </xf>
    <xf numFmtId="0" fontId="46" fillId="0" borderId="0" xfId="0" applyFont="1" applyProtection="1">
      <protection locked="0"/>
    </xf>
    <xf numFmtId="0" fontId="14" fillId="0" borderId="0" xfId="0" applyFont="1" applyProtection="1">
      <protection locked="0"/>
    </xf>
    <xf numFmtId="44" fontId="1" fillId="0" borderId="0" xfId="0" applyNumberFormat="1" applyFont="1" applyProtection="1">
      <protection locked="0"/>
    </xf>
    <xf numFmtId="44" fontId="4" fillId="0" borderId="2" xfId="0" applyNumberFormat="1" applyFont="1" applyBorder="1" applyProtection="1">
      <protection locked="0"/>
    </xf>
    <xf numFmtId="0" fontId="6" fillId="0" borderId="0" xfId="0" applyFont="1" applyProtection="1">
      <protection locked="0"/>
    </xf>
  </cellXfs>
  <cellStyles count="1">
    <cellStyle name="Normal" xfId="0" builtinId="0"/>
  </cellStyles>
  <dxfs count="0"/>
  <tableStyles count="0" defaultTableStyle="TableStyleMedium2" defaultPivotStyle="PivotStyleLight16"/>
  <colors>
    <mruColors>
      <color rgb="FF0000FF"/>
      <color rgb="FF006600"/>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topLeftCell="A76" zoomScale="130" zoomScaleNormal="130" zoomScaleSheetLayoutView="130" workbookViewId="0">
      <selection activeCell="A17" sqref="A16:I17"/>
    </sheetView>
  </sheetViews>
  <sheetFormatPr defaultRowHeight="15" x14ac:dyDescent="0.25"/>
  <sheetData>
    <row r="1" spans="1:9" ht="16.5" x14ac:dyDescent="0.3">
      <c r="A1" s="79"/>
      <c r="B1" s="80"/>
      <c r="C1" s="50"/>
      <c r="D1" s="81"/>
      <c r="E1" s="81"/>
      <c r="F1" s="81"/>
    </row>
    <row r="2" spans="1:9" ht="16.5" x14ac:dyDescent="0.3">
      <c r="A2" s="79"/>
      <c r="B2" s="80"/>
      <c r="C2" s="50"/>
      <c r="D2" s="81"/>
      <c r="E2" s="81"/>
      <c r="F2" s="81"/>
    </row>
    <row r="3" spans="1:9" ht="15.75" x14ac:dyDescent="0.25">
      <c r="A3" s="88"/>
      <c r="B3" s="89"/>
      <c r="C3" s="90"/>
      <c r="D3" s="91"/>
      <c r="E3" s="91"/>
      <c r="F3" s="91"/>
      <c r="G3" s="92"/>
      <c r="H3" s="92"/>
      <c r="I3" s="92"/>
    </row>
    <row r="4" spans="1:9" ht="15.75" x14ac:dyDescent="0.25">
      <c r="A4" s="88"/>
      <c r="B4" s="89"/>
      <c r="C4" s="90"/>
      <c r="D4" s="91"/>
      <c r="E4" s="91"/>
      <c r="F4" s="91"/>
      <c r="G4" s="92"/>
      <c r="H4" s="92"/>
      <c r="I4" s="92"/>
    </row>
    <row r="5" spans="1:9" ht="15.75" x14ac:dyDescent="0.25">
      <c r="A5" s="182" t="s">
        <v>72</v>
      </c>
      <c r="B5" s="183"/>
      <c r="C5" s="183"/>
      <c r="D5" s="183"/>
      <c r="E5" s="183"/>
      <c r="F5" s="183"/>
      <c r="G5" s="183"/>
      <c r="H5" s="183"/>
      <c r="I5" s="183"/>
    </row>
    <row r="6" spans="1:9" ht="15.75" x14ac:dyDescent="0.25">
      <c r="A6" s="88"/>
      <c r="B6" s="89"/>
      <c r="C6" s="90"/>
      <c r="D6" s="91"/>
      <c r="E6" s="91"/>
      <c r="F6" s="91"/>
      <c r="G6" s="92"/>
      <c r="H6" s="92"/>
      <c r="I6" s="92"/>
    </row>
    <row r="7" spans="1:9" ht="16.5" customHeight="1" x14ac:dyDescent="0.25">
      <c r="A7" s="184" t="s">
        <v>177</v>
      </c>
      <c r="B7" s="183"/>
      <c r="C7" s="183"/>
      <c r="D7" s="183"/>
      <c r="E7" s="183"/>
      <c r="F7" s="183"/>
      <c r="G7" s="183"/>
      <c r="H7" s="183"/>
      <c r="I7" s="183"/>
    </row>
    <row r="8" spans="1:9" ht="15.75" x14ac:dyDescent="0.25">
      <c r="A8" s="88"/>
      <c r="B8" s="89"/>
      <c r="C8" s="90"/>
      <c r="D8" s="91"/>
      <c r="E8" s="91"/>
      <c r="F8" s="91"/>
      <c r="G8" s="92"/>
      <c r="H8" s="92"/>
      <c r="I8" s="92"/>
    </row>
    <row r="9" spans="1:9" ht="15.75" x14ac:dyDescent="0.25">
      <c r="A9" s="88"/>
      <c r="B9" s="89"/>
      <c r="C9" s="90"/>
      <c r="D9" s="91"/>
      <c r="E9" s="91"/>
      <c r="F9" s="91"/>
      <c r="G9" s="92"/>
      <c r="H9" s="92"/>
      <c r="I9" s="92"/>
    </row>
    <row r="10" spans="1:9" ht="15.75" x14ac:dyDescent="0.25">
      <c r="A10" s="88"/>
      <c r="B10" s="89"/>
      <c r="C10" s="90"/>
      <c r="D10" s="91"/>
      <c r="E10" s="91"/>
      <c r="F10" s="91"/>
      <c r="G10" s="92"/>
      <c r="H10" s="92"/>
      <c r="I10" s="92"/>
    </row>
    <row r="11" spans="1:9" ht="15.75" x14ac:dyDescent="0.25">
      <c r="A11" s="182" t="s">
        <v>73</v>
      </c>
      <c r="B11" s="183"/>
      <c r="C11" s="183"/>
      <c r="D11" s="183"/>
      <c r="E11" s="183"/>
      <c r="F11" s="183"/>
      <c r="G11" s="183"/>
      <c r="H11" s="183"/>
      <c r="I11" s="183"/>
    </row>
    <row r="12" spans="1:9" ht="15.75" x14ac:dyDescent="0.25">
      <c r="A12" s="88"/>
      <c r="B12" s="89"/>
      <c r="C12" s="90"/>
      <c r="D12" s="91"/>
      <c r="E12" s="91"/>
      <c r="F12" s="91"/>
      <c r="G12" s="92"/>
      <c r="H12" s="92"/>
      <c r="I12" s="92"/>
    </row>
    <row r="13" spans="1:9" ht="16.5" customHeight="1" x14ac:dyDescent="0.25">
      <c r="A13" s="190" t="s">
        <v>176</v>
      </c>
      <c r="B13" s="183"/>
      <c r="C13" s="183"/>
      <c r="D13" s="183"/>
      <c r="E13" s="183"/>
      <c r="F13" s="183"/>
      <c r="G13" s="183"/>
      <c r="H13" s="183"/>
      <c r="I13" s="183"/>
    </row>
    <row r="14" spans="1:9" ht="15.75" x14ac:dyDescent="0.25">
      <c r="A14" s="88"/>
      <c r="B14" s="89"/>
      <c r="C14" s="90"/>
      <c r="D14" s="91"/>
      <c r="E14" s="91"/>
      <c r="F14" s="91"/>
      <c r="G14" s="92"/>
      <c r="H14" s="92"/>
      <c r="I14" s="92"/>
    </row>
    <row r="15" spans="1:9" ht="15.75" x14ac:dyDescent="0.25">
      <c r="A15" s="88"/>
      <c r="B15" s="89"/>
      <c r="C15" s="90"/>
      <c r="D15" s="91"/>
      <c r="E15" s="91"/>
      <c r="F15" s="91"/>
      <c r="G15" s="92"/>
      <c r="H15" s="92"/>
      <c r="I15" s="92"/>
    </row>
    <row r="16" spans="1:9" ht="15.75" x14ac:dyDescent="0.25">
      <c r="A16" s="88"/>
      <c r="B16" s="89"/>
      <c r="C16" s="90"/>
      <c r="D16" s="91"/>
      <c r="E16" s="91"/>
      <c r="F16" s="91"/>
      <c r="G16" s="92"/>
      <c r="H16" s="92"/>
      <c r="I16" s="92"/>
    </row>
    <row r="17" spans="1:9" ht="16.5" customHeight="1" x14ac:dyDescent="0.25">
      <c r="A17" s="182" t="s">
        <v>95</v>
      </c>
      <c r="B17" s="183"/>
      <c r="C17" s="183"/>
      <c r="D17" s="183"/>
      <c r="E17" s="183"/>
      <c r="F17" s="183"/>
      <c r="G17" s="183"/>
      <c r="H17" s="183"/>
      <c r="I17" s="183"/>
    </row>
    <row r="18" spans="1:9" ht="15.75" x14ac:dyDescent="0.25">
      <c r="A18" s="88"/>
      <c r="B18" s="89"/>
      <c r="C18" s="90"/>
      <c r="D18" s="91"/>
      <c r="E18" s="91"/>
      <c r="F18" s="91"/>
      <c r="G18" s="92"/>
      <c r="H18" s="92"/>
      <c r="I18" s="92"/>
    </row>
    <row r="19" spans="1:9" ht="16.5" customHeight="1" x14ac:dyDescent="0.25">
      <c r="A19" s="185" t="s">
        <v>178</v>
      </c>
      <c r="B19" s="183"/>
      <c r="C19" s="183"/>
      <c r="D19" s="183"/>
      <c r="E19" s="183"/>
      <c r="F19" s="183"/>
      <c r="G19" s="183"/>
      <c r="H19" s="183"/>
      <c r="I19" s="183"/>
    </row>
    <row r="20" spans="1:9" ht="15.75" x14ac:dyDescent="0.25">
      <c r="A20" s="88"/>
      <c r="B20" s="89"/>
      <c r="C20" s="90"/>
      <c r="D20" s="91"/>
      <c r="E20" s="91"/>
      <c r="F20" s="91"/>
      <c r="G20" s="92"/>
      <c r="H20" s="92"/>
      <c r="I20" s="92"/>
    </row>
    <row r="21" spans="1:9" ht="15.75" x14ac:dyDescent="0.25">
      <c r="A21" s="88"/>
      <c r="B21" s="89"/>
      <c r="C21" s="90"/>
      <c r="D21" s="91"/>
      <c r="E21" s="91"/>
      <c r="F21" s="91"/>
      <c r="G21" s="92"/>
      <c r="H21" s="92"/>
      <c r="I21" s="92"/>
    </row>
    <row r="22" spans="1:9" ht="16.5" x14ac:dyDescent="0.3">
      <c r="A22" s="79"/>
      <c r="B22" s="80"/>
      <c r="C22" s="50"/>
      <c r="D22" s="81"/>
      <c r="E22" s="81"/>
      <c r="F22" s="81"/>
    </row>
    <row r="23" spans="1:9" ht="16.5" x14ac:dyDescent="0.3">
      <c r="A23" s="79"/>
      <c r="B23" s="80"/>
      <c r="C23" s="50"/>
      <c r="D23" s="81"/>
      <c r="E23" s="81"/>
      <c r="F23" s="81"/>
    </row>
    <row r="24" spans="1:9" ht="16.5" x14ac:dyDescent="0.3">
      <c r="A24" s="79"/>
      <c r="B24" s="80"/>
      <c r="C24" s="50"/>
      <c r="D24" s="81"/>
      <c r="E24" s="81"/>
      <c r="F24" s="81"/>
    </row>
    <row r="25" spans="1:9" ht="22.5" customHeight="1" x14ac:dyDescent="0.25">
      <c r="A25" s="189" t="s">
        <v>74</v>
      </c>
      <c r="B25" s="188"/>
      <c r="C25" s="188"/>
      <c r="D25" s="188"/>
      <c r="E25" s="188"/>
      <c r="F25" s="188"/>
      <c r="G25" s="188"/>
      <c r="H25" s="188"/>
      <c r="I25" s="188"/>
    </row>
    <row r="26" spans="1:9" ht="18.75" x14ac:dyDescent="0.25">
      <c r="A26" s="82"/>
      <c r="B26" s="83"/>
      <c r="C26" s="84"/>
      <c r="D26" s="85"/>
      <c r="E26" s="85"/>
      <c r="F26" s="85"/>
    </row>
    <row r="27" spans="1:9" ht="18.75" x14ac:dyDescent="0.25">
      <c r="A27" s="82"/>
      <c r="B27" s="83"/>
      <c r="C27" s="84"/>
      <c r="D27" s="85"/>
      <c r="E27" s="85"/>
      <c r="F27" s="85"/>
    </row>
    <row r="28" spans="1:9" ht="16.5" x14ac:dyDescent="0.3">
      <c r="A28" s="79"/>
      <c r="B28" s="191"/>
      <c r="C28" s="191"/>
      <c r="D28" s="191"/>
      <c r="E28" s="191"/>
      <c r="F28" s="81"/>
    </row>
    <row r="29" spans="1:9" ht="16.5" x14ac:dyDescent="0.3">
      <c r="A29" s="79"/>
      <c r="B29" s="80"/>
      <c r="C29" s="86"/>
      <c r="D29" s="81"/>
      <c r="E29" s="81"/>
      <c r="F29" s="81"/>
    </row>
    <row r="30" spans="1:9" ht="16.5" x14ac:dyDescent="0.3">
      <c r="A30" s="79"/>
      <c r="B30" s="65"/>
      <c r="C30" s="50"/>
      <c r="D30" s="81"/>
      <c r="E30" s="81"/>
      <c r="F30" s="81"/>
    </row>
    <row r="31" spans="1:9" ht="16.5" x14ac:dyDescent="0.3">
      <c r="A31" s="79"/>
      <c r="B31" s="80"/>
      <c r="C31" s="50"/>
      <c r="D31" s="81"/>
      <c r="E31" s="81"/>
      <c r="F31" s="81"/>
    </row>
    <row r="32" spans="1:9" ht="16.5" x14ac:dyDescent="0.3">
      <c r="A32" s="79"/>
      <c r="B32" s="80"/>
      <c r="C32" s="50"/>
      <c r="D32" s="81"/>
      <c r="E32" s="81"/>
      <c r="F32" s="81"/>
    </row>
    <row r="33" spans="1:9" ht="16.5" x14ac:dyDescent="0.3">
      <c r="A33" s="79"/>
      <c r="B33" s="80"/>
      <c r="C33" s="50"/>
      <c r="D33" s="81"/>
      <c r="E33" s="81"/>
      <c r="F33" s="81"/>
    </row>
    <row r="34" spans="1:9" ht="16.5" x14ac:dyDescent="0.3">
      <c r="A34" s="79"/>
      <c r="B34" s="80"/>
      <c r="C34" s="50"/>
      <c r="D34" s="81"/>
      <c r="E34" s="81"/>
      <c r="F34" s="81"/>
    </row>
    <row r="35" spans="1:9" ht="16.5" x14ac:dyDescent="0.3">
      <c r="A35" s="79"/>
      <c r="B35" s="80"/>
      <c r="C35" s="50"/>
      <c r="D35" s="81"/>
      <c r="E35" s="81"/>
      <c r="F35" s="81"/>
    </row>
    <row r="36" spans="1:9" ht="16.5" x14ac:dyDescent="0.3">
      <c r="A36" s="79"/>
      <c r="B36" s="80"/>
      <c r="C36" s="50"/>
      <c r="D36" s="81"/>
      <c r="E36" s="81"/>
      <c r="F36" s="81"/>
    </row>
    <row r="37" spans="1:9" ht="16.5" x14ac:dyDescent="0.3">
      <c r="A37" s="79"/>
      <c r="B37" s="80"/>
      <c r="C37" s="50"/>
      <c r="D37" s="81"/>
      <c r="E37" s="81"/>
      <c r="F37" s="81"/>
    </row>
    <row r="38" spans="1:9" ht="16.5" customHeight="1" x14ac:dyDescent="0.25">
      <c r="A38" s="187" t="s">
        <v>175</v>
      </c>
      <c r="B38" s="188"/>
      <c r="C38" s="188"/>
      <c r="D38" s="188"/>
      <c r="E38" s="188"/>
      <c r="F38" s="188"/>
      <c r="G38" s="188"/>
      <c r="H38" s="188"/>
      <c r="I38" s="188"/>
    </row>
    <row r="39" spans="1:9" ht="16.5" x14ac:dyDescent="0.3">
      <c r="A39" s="79"/>
      <c r="B39" s="87"/>
      <c r="C39" s="50"/>
      <c r="D39" s="81"/>
      <c r="E39" s="81"/>
      <c r="F39" s="81"/>
    </row>
    <row r="40" spans="1:9" ht="16.5" x14ac:dyDescent="0.3">
      <c r="A40" s="79"/>
      <c r="B40" s="80"/>
      <c r="C40" s="50"/>
      <c r="D40" s="81"/>
      <c r="E40" s="81"/>
      <c r="F40" s="81"/>
    </row>
    <row r="41" spans="1:9" ht="16.5" x14ac:dyDescent="0.3">
      <c r="A41" s="79"/>
      <c r="B41" s="80"/>
      <c r="C41" s="50"/>
      <c r="D41" s="81"/>
      <c r="E41" s="81"/>
      <c r="F41" s="81"/>
    </row>
    <row r="42" spans="1:9" ht="16.5" x14ac:dyDescent="0.3">
      <c r="A42" s="79"/>
      <c r="B42" s="80"/>
      <c r="C42" s="50"/>
      <c r="D42" s="81"/>
      <c r="E42" s="81"/>
      <c r="F42" s="81"/>
    </row>
    <row r="43" spans="1:9" ht="16.5" x14ac:dyDescent="0.3">
      <c r="A43" s="79"/>
      <c r="B43" s="80"/>
      <c r="C43" s="50"/>
      <c r="D43" s="81"/>
      <c r="E43" s="81"/>
      <c r="F43" s="81"/>
    </row>
    <row r="46" spans="1:9" s="133" customFormat="1" x14ac:dyDescent="0.25"/>
    <row r="48" spans="1:9" ht="16.5" x14ac:dyDescent="0.3">
      <c r="A48" s="3"/>
      <c r="B48" s="3"/>
      <c r="C48" s="3"/>
      <c r="D48" s="3"/>
      <c r="E48" s="3"/>
      <c r="F48" s="3"/>
      <c r="G48" s="3"/>
      <c r="H48" s="3"/>
      <c r="I48" s="3"/>
    </row>
    <row r="49" spans="1:9" ht="16.5" x14ac:dyDescent="0.3">
      <c r="A49" s="73" t="s">
        <v>171</v>
      </c>
      <c r="B49" s="73"/>
      <c r="C49" s="73"/>
      <c r="D49" s="73"/>
      <c r="E49" s="73"/>
      <c r="F49" s="93"/>
      <c r="G49" s="3"/>
      <c r="H49" s="3"/>
      <c r="I49" s="3"/>
    </row>
    <row r="50" spans="1:9" ht="16.5" x14ac:dyDescent="0.3">
      <c r="A50" s="73" t="s">
        <v>96</v>
      </c>
      <c r="B50" s="73" t="s">
        <v>172</v>
      </c>
      <c r="C50" s="73"/>
      <c r="D50" s="73"/>
      <c r="E50" s="73"/>
      <c r="F50" s="93"/>
      <c r="G50" s="3"/>
      <c r="H50" s="3"/>
      <c r="I50" s="3"/>
    </row>
    <row r="51" spans="1:9" ht="16.5" x14ac:dyDescent="0.3">
      <c r="A51" s="3"/>
      <c r="B51" s="3"/>
      <c r="C51" s="3"/>
      <c r="D51" s="3"/>
      <c r="E51" s="3"/>
      <c r="F51" s="3"/>
      <c r="G51" s="3"/>
      <c r="H51" s="3"/>
      <c r="I51" s="3"/>
    </row>
    <row r="52" spans="1:9" ht="16.5" x14ac:dyDescent="0.3">
      <c r="A52" s="3"/>
      <c r="B52" s="3"/>
      <c r="C52" s="3"/>
      <c r="D52" s="3"/>
      <c r="E52" s="3"/>
      <c r="F52" s="3"/>
      <c r="G52" s="3"/>
      <c r="H52" s="3"/>
      <c r="I52" s="3"/>
    </row>
    <row r="53" spans="1:9" ht="33" customHeight="1" x14ac:dyDescent="0.25">
      <c r="A53" s="186" t="s">
        <v>75</v>
      </c>
      <c r="B53" s="186"/>
      <c r="C53" s="186"/>
      <c r="D53" s="186"/>
      <c r="E53" s="183"/>
      <c r="F53" s="183"/>
      <c r="G53" s="183"/>
      <c r="H53" s="183"/>
      <c r="I53" s="183"/>
    </row>
    <row r="54" spans="1:9" ht="33" customHeight="1" x14ac:dyDescent="0.25">
      <c r="A54" s="65"/>
      <c r="B54" s="65"/>
      <c r="C54" s="65"/>
      <c r="D54" s="65"/>
      <c r="E54" s="70"/>
      <c r="F54" s="70"/>
      <c r="G54" s="70"/>
      <c r="H54" s="70"/>
      <c r="I54" s="70"/>
    </row>
    <row r="55" spans="1:9" ht="16.5" customHeight="1" x14ac:dyDescent="0.3">
      <c r="A55" s="3"/>
      <c r="B55" s="3"/>
      <c r="C55" s="3"/>
      <c r="D55" s="3"/>
      <c r="E55" s="3"/>
      <c r="F55" s="3"/>
      <c r="G55" s="3"/>
      <c r="H55" s="3"/>
      <c r="I55" s="3"/>
    </row>
    <row r="56" spans="1:9" ht="16.5" x14ac:dyDescent="0.3">
      <c r="A56" s="3" t="s">
        <v>173</v>
      </c>
      <c r="B56" s="3"/>
      <c r="C56" s="3"/>
      <c r="D56" s="3"/>
      <c r="E56" s="3"/>
      <c r="F56" s="3"/>
      <c r="G56" s="3"/>
      <c r="H56" s="3"/>
      <c r="I56" s="3"/>
    </row>
    <row r="57" spans="1:9" ht="16.5" customHeight="1" x14ac:dyDescent="0.3">
      <c r="A57" s="3" t="s">
        <v>97</v>
      </c>
      <c r="B57" s="3"/>
      <c r="C57" s="3"/>
      <c r="D57" s="3"/>
      <c r="E57" s="3"/>
      <c r="F57" s="3"/>
      <c r="G57" s="3"/>
      <c r="H57" s="3"/>
      <c r="I57" s="3"/>
    </row>
    <row r="58" spans="1:9" ht="16.5" x14ac:dyDescent="0.3">
      <c r="A58" s="3"/>
      <c r="B58" s="3"/>
      <c r="C58" s="3"/>
      <c r="D58" s="3"/>
      <c r="E58" s="3"/>
      <c r="F58" s="3"/>
      <c r="G58" s="3"/>
      <c r="H58" s="3"/>
      <c r="I58" s="3"/>
    </row>
    <row r="59" spans="1:9" ht="16.5" x14ac:dyDescent="0.3">
      <c r="A59" s="3" t="s">
        <v>174</v>
      </c>
      <c r="B59" s="3"/>
      <c r="C59" s="3"/>
      <c r="D59" s="3"/>
      <c r="E59" s="3"/>
      <c r="F59" s="3"/>
      <c r="G59" s="3"/>
      <c r="H59" s="3"/>
      <c r="I59" s="3"/>
    </row>
    <row r="60" spans="1:9" ht="16.5" x14ac:dyDescent="0.3">
      <c r="A60" s="3" t="s">
        <v>76</v>
      </c>
      <c r="B60" s="3"/>
      <c r="C60" s="3"/>
      <c r="D60" s="3"/>
      <c r="E60" s="3"/>
      <c r="F60" s="3"/>
      <c r="G60" s="3"/>
      <c r="H60" s="3"/>
      <c r="I60" s="3"/>
    </row>
    <row r="61" spans="1:9" ht="16.5" x14ac:dyDescent="0.3">
      <c r="A61" s="3"/>
      <c r="B61" s="3"/>
      <c r="C61" s="3"/>
      <c r="D61" s="3"/>
      <c r="E61" s="3"/>
      <c r="F61" s="3"/>
      <c r="G61" s="3"/>
      <c r="H61" s="3"/>
      <c r="I61" s="3"/>
    </row>
    <row r="62" spans="1:9" ht="15" customHeight="1" x14ac:dyDescent="0.3">
      <c r="A62" s="3" t="s">
        <v>77</v>
      </c>
      <c r="B62" s="3"/>
      <c r="C62" s="3"/>
      <c r="D62" s="3"/>
      <c r="E62" s="3"/>
      <c r="F62" s="3"/>
      <c r="G62" s="3"/>
      <c r="H62" s="3"/>
      <c r="I62" s="3"/>
    </row>
    <row r="63" spans="1:9" ht="15" customHeight="1" x14ac:dyDescent="0.3">
      <c r="A63" s="3" t="s">
        <v>91</v>
      </c>
      <c r="B63" s="3"/>
      <c r="C63" s="3"/>
      <c r="D63" s="3"/>
      <c r="E63" s="3"/>
      <c r="F63" s="3"/>
      <c r="G63" s="3"/>
      <c r="H63" s="3"/>
      <c r="I63" s="3"/>
    </row>
    <row r="64" spans="1:9" ht="15" customHeight="1" x14ac:dyDescent="0.3">
      <c r="A64" s="3" t="s">
        <v>78</v>
      </c>
      <c r="B64" s="3"/>
      <c r="C64" s="3"/>
      <c r="D64" s="3"/>
      <c r="E64" s="3"/>
      <c r="F64" s="3"/>
      <c r="G64" s="3"/>
      <c r="H64" s="3"/>
      <c r="I64" s="3"/>
    </row>
    <row r="65" spans="1:9" ht="16.5" x14ac:dyDescent="0.3">
      <c r="A65" s="3" t="s">
        <v>79</v>
      </c>
      <c r="B65" s="3"/>
      <c r="C65" s="3"/>
      <c r="D65" s="3"/>
      <c r="E65" s="3"/>
      <c r="F65" s="3"/>
      <c r="G65" s="3"/>
      <c r="H65" s="3"/>
      <c r="I65" s="3"/>
    </row>
    <row r="66" spans="1:9" ht="16.5" x14ac:dyDescent="0.3">
      <c r="A66" s="3" t="s">
        <v>93</v>
      </c>
      <c r="B66" s="3"/>
      <c r="C66" s="3"/>
      <c r="D66" s="3"/>
      <c r="E66" s="3"/>
      <c r="F66" s="3"/>
      <c r="G66" s="3"/>
      <c r="H66" s="3"/>
      <c r="I66" s="3"/>
    </row>
    <row r="67" spans="1:9" ht="16.5" x14ac:dyDescent="0.3">
      <c r="A67" s="3" t="s">
        <v>80</v>
      </c>
      <c r="B67" s="3"/>
      <c r="C67" s="3"/>
      <c r="D67" s="3"/>
      <c r="E67" s="3"/>
      <c r="F67" s="3"/>
      <c r="G67" s="3"/>
      <c r="H67" s="3"/>
      <c r="I67" s="3"/>
    </row>
    <row r="68" spans="1:9" ht="16.5" x14ac:dyDescent="0.3">
      <c r="A68" s="3" t="s">
        <v>81</v>
      </c>
      <c r="B68" s="3"/>
      <c r="C68" s="3"/>
      <c r="D68" s="3"/>
      <c r="E68" s="3"/>
      <c r="F68" s="3"/>
      <c r="G68" s="3"/>
      <c r="H68" s="3"/>
      <c r="I68" s="3"/>
    </row>
    <row r="69" spans="1:9" ht="16.5" x14ac:dyDescent="0.3">
      <c r="A69" s="3" t="s">
        <v>82</v>
      </c>
      <c r="B69" s="3"/>
      <c r="C69" s="3"/>
      <c r="D69" s="3"/>
      <c r="E69" s="3"/>
      <c r="F69" s="3"/>
      <c r="G69" s="3"/>
      <c r="H69" s="3"/>
      <c r="I69" s="3"/>
    </row>
    <row r="70" spans="1:9" ht="16.5" x14ac:dyDescent="0.3">
      <c r="A70" s="3" t="s">
        <v>83</v>
      </c>
      <c r="B70" s="3"/>
      <c r="C70" s="3"/>
      <c r="D70" s="3"/>
      <c r="E70" s="3"/>
      <c r="F70" s="3"/>
      <c r="G70" s="3"/>
      <c r="H70" s="3"/>
      <c r="I70" s="3"/>
    </row>
    <row r="71" spans="1:9" ht="16.5" x14ac:dyDescent="0.3">
      <c r="A71" s="3" t="s">
        <v>84</v>
      </c>
      <c r="B71" s="3"/>
      <c r="C71" s="3"/>
      <c r="D71" s="3"/>
      <c r="E71" s="3"/>
      <c r="F71" s="3"/>
      <c r="G71" s="3"/>
      <c r="H71" s="3"/>
      <c r="I71" s="3"/>
    </row>
    <row r="72" spans="1:9" ht="16.5" x14ac:dyDescent="0.3">
      <c r="A72" s="3" t="s">
        <v>85</v>
      </c>
      <c r="B72" s="3"/>
      <c r="C72" s="3"/>
      <c r="D72" s="3"/>
      <c r="E72" s="3"/>
      <c r="F72" s="3"/>
      <c r="G72" s="3"/>
      <c r="H72" s="3"/>
      <c r="I72" s="3"/>
    </row>
    <row r="73" spans="1:9" ht="16.5" x14ac:dyDescent="0.3">
      <c r="A73" s="3" t="s">
        <v>86</v>
      </c>
      <c r="B73" s="3"/>
      <c r="C73" s="3"/>
      <c r="D73" s="3"/>
      <c r="E73" s="3"/>
      <c r="F73" s="3"/>
      <c r="G73" s="3"/>
      <c r="H73" s="3"/>
      <c r="I73" s="3"/>
    </row>
    <row r="74" spans="1:9" ht="16.5" x14ac:dyDescent="0.3">
      <c r="A74" s="3" t="s">
        <v>87</v>
      </c>
      <c r="B74" s="3"/>
      <c r="C74" s="3"/>
      <c r="D74" s="3"/>
      <c r="E74" s="3"/>
      <c r="F74" s="3"/>
      <c r="G74" s="3"/>
      <c r="H74" s="3"/>
      <c r="I74" s="3"/>
    </row>
    <row r="75" spans="1:9" ht="16.5" x14ac:dyDescent="0.3">
      <c r="A75" s="3" t="s">
        <v>88</v>
      </c>
      <c r="B75" s="3"/>
      <c r="C75" s="3"/>
      <c r="D75" s="3"/>
      <c r="E75" s="3"/>
      <c r="F75" s="3"/>
      <c r="G75" s="3"/>
      <c r="H75" s="3"/>
      <c r="I75" s="3"/>
    </row>
    <row r="76" spans="1:9" ht="16.5" x14ac:dyDescent="0.3">
      <c r="A76" s="3" t="s">
        <v>89</v>
      </c>
      <c r="B76" s="3"/>
      <c r="C76" s="3"/>
      <c r="D76" s="3"/>
      <c r="E76" s="3"/>
      <c r="F76" s="3"/>
      <c r="G76" s="3"/>
      <c r="H76" s="3"/>
      <c r="I76" s="3"/>
    </row>
    <row r="77" spans="1:9" ht="16.5" x14ac:dyDescent="0.3">
      <c r="A77" s="3" t="s">
        <v>90</v>
      </c>
      <c r="B77" s="3"/>
      <c r="C77" s="3"/>
      <c r="D77" s="3"/>
      <c r="E77" s="3"/>
      <c r="F77" s="3"/>
      <c r="G77" s="3"/>
      <c r="H77" s="3"/>
      <c r="I77" s="3"/>
    </row>
    <row r="78" spans="1:9" ht="16.5" x14ac:dyDescent="0.3">
      <c r="A78" s="3" t="s">
        <v>92</v>
      </c>
      <c r="B78" s="3"/>
      <c r="C78" s="3"/>
      <c r="D78" s="3"/>
      <c r="E78" s="3"/>
      <c r="F78" s="3"/>
      <c r="G78" s="3"/>
      <c r="H78" s="3"/>
      <c r="I78" s="3"/>
    </row>
    <row r="79" spans="1:9" ht="16.5" x14ac:dyDescent="0.3">
      <c r="A79" s="3"/>
      <c r="B79" s="3"/>
      <c r="C79" s="3"/>
      <c r="D79" s="3"/>
      <c r="E79" s="3"/>
      <c r="F79" s="3"/>
      <c r="G79" s="3"/>
      <c r="H79" s="3"/>
      <c r="I79" s="3"/>
    </row>
    <row r="80" spans="1:9" ht="16.5" x14ac:dyDescent="0.3">
      <c r="A80" s="3"/>
      <c r="B80" s="3"/>
      <c r="C80" s="3"/>
      <c r="D80" s="3"/>
      <c r="E80" s="3"/>
      <c r="F80" s="3"/>
      <c r="G80" s="3"/>
      <c r="H80" s="3"/>
      <c r="I80" s="3"/>
    </row>
    <row r="81" spans="1:9" ht="16.5" x14ac:dyDescent="0.3">
      <c r="A81" s="3" t="s">
        <v>98</v>
      </c>
      <c r="B81" s="3"/>
      <c r="C81" s="3"/>
      <c r="D81" s="3"/>
      <c r="E81" s="3"/>
      <c r="F81" s="3"/>
      <c r="G81" s="3"/>
      <c r="H81" s="3"/>
      <c r="I81" s="3"/>
    </row>
    <row r="82" spans="1:9" ht="16.5" x14ac:dyDescent="0.3">
      <c r="A82" s="3" t="s">
        <v>99</v>
      </c>
      <c r="B82" s="3"/>
      <c r="C82" s="3"/>
      <c r="D82" s="3"/>
      <c r="E82" s="3"/>
      <c r="F82" s="3"/>
      <c r="G82" s="3"/>
      <c r="H82" s="3"/>
      <c r="I82" s="3"/>
    </row>
    <row r="83" spans="1:9" ht="16.5" x14ac:dyDescent="0.3">
      <c r="A83" s="3"/>
      <c r="B83" s="3"/>
      <c r="C83" s="3"/>
      <c r="D83" s="3"/>
      <c r="E83" s="3"/>
      <c r="F83" s="3"/>
      <c r="G83" s="3"/>
      <c r="H83" s="3"/>
      <c r="I83" s="3"/>
    </row>
    <row r="84" spans="1:9" ht="16.5" x14ac:dyDescent="0.3">
      <c r="A84" s="3"/>
      <c r="B84" s="3"/>
      <c r="C84" s="3"/>
      <c r="D84" s="3"/>
      <c r="E84" s="3"/>
      <c r="F84" s="3"/>
      <c r="G84" s="3"/>
      <c r="H84" s="3"/>
      <c r="I84" s="3"/>
    </row>
    <row r="85" spans="1:9" ht="16.5" x14ac:dyDescent="0.3">
      <c r="A85" s="3"/>
      <c r="B85" s="3"/>
      <c r="C85" s="3"/>
      <c r="D85" s="3"/>
      <c r="E85" s="3"/>
      <c r="F85" s="3"/>
      <c r="G85" s="3"/>
      <c r="H85" s="3"/>
      <c r="I85" s="3"/>
    </row>
    <row r="86" spans="1:9" ht="16.5" x14ac:dyDescent="0.3">
      <c r="A86" s="3"/>
      <c r="B86" s="3"/>
      <c r="C86" s="3"/>
      <c r="D86" s="3"/>
      <c r="E86" s="3"/>
      <c r="F86" s="3"/>
      <c r="G86" s="3"/>
      <c r="H86" s="3"/>
      <c r="I86" s="3"/>
    </row>
  </sheetData>
  <mergeCells count="10">
    <mergeCell ref="A5:I5"/>
    <mergeCell ref="A7:I7"/>
    <mergeCell ref="A11:I11"/>
    <mergeCell ref="A19:I19"/>
    <mergeCell ref="A53:I53"/>
    <mergeCell ref="A38:I38"/>
    <mergeCell ref="A25:I25"/>
    <mergeCell ref="A13:I13"/>
    <mergeCell ref="A17:I17"/>
    <mergeCell ref="B28:E28"/>
  </mergeCells>
  <pageMargins left="0.9055118110236221" right="0.70866141732283472" top="0.74803149606299213" bottom="0.74803149606299213" header="0.31496062992125984" footer="0.31496062992125984"/>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view="pageBreakPreview" zoomScale="115" zoomScaleNormal="115" zoomScaleSheetLayoutView="115" workbookViewId="0">
      <pane ySplit="1" topLeftCell="A23" activePane="bottomLeft" state="frozen"/>
      <selection activeCell="A17" sqref="A16:I17"/>
      <selection pane="bottomLeft" activeCell="E25" sqref="E25"/>
    </sheetView>
  </sheetViews>
  <sheetFormatPr defaultColWidth="9.140625" defaultRowHeight="16.5" x14ac:dyDescent="0.3"/>
  <cols>
    <col min="1" max="1" width="4.42578125" style="3" customWidth="1"/>
    <col min="2" max="2" width="45.85546875" style="3" customWidth="1"/>
    <col min="3" max="3" width="3.42578125" style="3" customWidth="1"/>
    <col min="4" max="4" width="8.140625" style="5" customWidth="1"/>
    <col min="5" max="5" width="11" style="5" customWidth="1"/>
    <col min="6" max="6" width="14.5703125" style="29" customWidth="1"/>
    <col min="7" max="16384" width="9.140625" style="3"/>
  </cols>
  <sheetData>
    <row r="1" spans="1:7" x14ac:dyDescent="0.3">
      <c r="A1" s="18" t="s">
        <v>39</v>
      </c>
      <c r="B1" s="30" t="s">
        <v>40</v>
      </c>
      <c r="C1" s="14" t="s">
        <v>41</v>
      </c>
      <c r="D1" s="20" t="s">
        <v>42</v>
      </c>
      <c r="E1" s="20" t="s">
        <v>43</v>
      </c>
      <c r="F1" s="41" t="s">
        <v>44</v>
      </c>
    </row>
    <row r="2" spans="1:7" x14ac:dyDescent="0.3">
      <c r="A2" s="19"/>
      <c r="B2" s="2"/>
      <c r="C2" s="13"/>
      <c r="E2" s="217"/>
      <c r="F2" s="207"/>
      <c r="G2" s="214"/>
    </row>
    <row r="3" spans="1:7" x14ac:dyDescent="0.3">
      <c r="A3" s="19"/>
      <c r="B3" s="2"/>
      <c r="C3" s="13"/>
      <c r="E3" s="217"/>
      <c r="F3" s="207"/>
      <c r="G3" s="214"/>
    </row>
    <row r="4" spans="1:7" x14ac:dyDescent="0.3">
      <c r="A4" s="19" t="s">
        <v>29</v>
      </c>
      <c r="B4" s="39" t="s">
        <v>49</v>
      </c>
      <c r="C4" s="13"/>
      <c r="E4" s="217"/>
      <c r="F4" s="207"/>
      <c r="G4" s="214"/>
    </row>
    <row r="5" spans="1:7" x14ac:dyDescent="0.3">
      <c r="A5" s="19"/>
      <c r="B5" s="2"/>
      <c r="C5" s="13"/>
      <c r="E5" s="217"/>
      <c r="F5" s="207"/>
      <c r="G5" s="214"/>
    </row>
    <row r="6" spans="1:7" ht="241.5" customHeight="1" x14ac:dyDescent="0.3">
      <c r="A6" s="19"/>
      <c r="B6" s="55" t="s">
        <v>152</v>
      </c>
      <c r="C6" s="13"/>
      <c r="E6" s="217"/>
      <c r="F6" s="207"/>
      <c r="G6" s="214"/>
    </row>
    <row r="7" spans="1:7" x14ac:dyDescent="0.3">
      <c r="A7" s="8"/>
      <c r="B7" s="35"/>
      <c r="C7" s="33"/>
      <c r="D7" s="28"/>
      <c r="E7" s="217"/>
      <c r="F7" s="207"/>
      <c r="G7" s="214"/>
    </row>
    <row r="8" spans="1:7" x14ac:dyDescent="0.3">
      <c r="A8" s="8" t="s">
        <v>0</v>
      </c>
      <c r="B8" s="21" t="s">
        <v>50</v>
      </c>
      <c r="C8" s="33"/>
      <c r="D8" s="28"/>
      <c r="E8" s="217"/>
      <c r="F8" s="207"/>
      <c r="G8" s="214"/>
    </row>
    <row r="9" spans="1:7" x14ac:dyDescent="0.3">
      <c r="A9" s="8"/>
      <c r="B9" s="69"/>
      <c r="C9" s="33"/>
      <c r="D9" s="28"/>
      <c r="E9" s="217"/>
      <c r="F9" s="207"/>
      <c r="G9" s="214"/>
    </row>
    <row r="10" spans="1:7" s="131" customFormat="1" ht="49.5" x14ac:dyDescent="0.3">
      <c r="A10" s="168" t="s">
        <v>12</v>
      </c>
      <c r="B10" s="173" t="s">
        <v>123</v>
      </c>
      <c r="C10" s="163" t="s">
        <v>66</v>
      </c>
      <c r="D10" s="172">
        <v>839.28</v>
      </c>
      <c r="E10" s="219"/>
      <c r="F10" s="208">
        <f>D10*E10</f>
        <v>0</v>
      </c>
      <c r="G10" s="209"/>
    </row>
    <row r="11" spans="1:7" x14ac:dyDescent="0.3">
      <c r="A11" s="8"/>
      <c r="B11" s="35"/>
      <c r="C11" s="33"/>
      <c r="D11" s="28"/>
      <c r="E11" s="217"/>
      <c r="F11" s="207"/>
      <c r="G11" s="214"/>
    </row>
    <row r="12" spans="1:7" x14ac:dyDescent="0.3">
      <c r="A12" s="8"/>
      <c r="B12" s="38"/>
      <c r="C12" s="33"/>
      <c r="D12" s="28"/>
      <c r="E12" s="217"/>
      <c r="F12" s="207"/>
      <c r="G12" s="214"/>
    </row>
    <row r="13" spans="1:7" s="131" customFormat="1" ht="99" x14ac:dyDescent="0.3">
      <c r="A13" s="168" t="s">
        <v>14</v>
      </c>
      <c r="B13" s="173" t="s">
        <v>129</v>
      </c>
      <c r="C13" s="163" t="s">
        <v>66</v>
      </c>
      <c r="D13" s="172">
        <v>429.75</v>
      </c>
      <c r="E13" s="219"/>
      <c r="F13" s="208">
        <f>D13*E13</f>
        <v>0</v>
      </c>
      <c r="G13" s="209"/>
    </row>
    <row r="14" spans="1:7" x14ac:dyDescent="0.3">
      <c r="A14" s="8"/>
      <c r="B14" s="38"/>
      <c r="C14" s="33"/>
      <c r="D14" s="28"/>
      <c r="E14" s="217"/>
      <c r="F14" s="207"/>
      <c r="G14" s="214"/>
    </row>
    <row r="15" spans="1:7" ht="18" x14ac:dyDescent="0.3">
      <c r="A15" s="8" t="s">
        <v>15</v>
      </c>
      <c r="B15" s="173" t="s">
        <v>128</v>
      </c>
      <c r="C15" s="33" t="s">
        <v>38</v>
      </c>
      <c r="D15" s="172">
        <v>12</v>
      </c>
      <c r="E15" s="217"/>
      <c r="F15" s="207">
        <f>D15*E15</f>
        <v>0</v>
      </c>
      <c r="G15" s="214"/>
    </row>
    <row r="16" spans="1:7" x14ac:dyDescent="0.3">
      <c r="A16" s="8"/>
      <c r="B16" s="38"/>
      <c r="C16" s="33"/>
      <c r="D16" s="28"/>
      <c r="E16" s="217"/>
      <c r="F16" s="207"/>
      <c r="G16" s="214"/>
    </row>
    <row r="17" spans="1:8" s="131" customFormat="1" ht="66" x14ac:dyDescent="0.3">
      <c r="A17" s="168" t="s">
        <v>16</v>
      </c>
      <c r="B17" s="173" t="s">
        <v>153</v>
      </c>
      <c r="C17" s="163" t="s">
        <v>66</v>
      </c>
      <c r="D17" s="172">
        <v>429.75</v>
      </c>
      <c r="E17" s="219"/>
      <c r="F17" s="208">
        <f>D17*E17</f>
        <v>0</v>
      </c>
      <c r="G17" s="209"/>
    </row>
    <row r="18" spans="1:8" x14ac:dyDescent="0.3">
      <c r="A18" s="8"/>
      <c r="B18" s="38"/>
      <c r="C18" s="33"/>
      <c r="D18" s="28"/>
      <c r="E18" s="217"/>
      <c r="F18" s="207"/>
      <c r="G18" s="214"/>
    </row>
    <row r="19" spans="1:8" x14ac:dyDescent="0.3">
      <c r="A19" s="8"/>
      <c r="B19" s="35"/>
      <c r="C19" s="33"/>
      <c r="D19" s="28"/>
      <c r="E19" s="217"/>
      <c r="F19" s="207"/>
      <c r="G19" s="214"/>
    </row>
    <row r="20" spans="1:8" x14ac:dyDescent="0.3">
      <c r="A20" s="8" t="s">
        <v>5</v>
      </c>
      <c r="B20" s="21" t="s">
        <v>51</v>
      </c>
      <c r="C20" s="33"/>
      <c r="D20" s="28"/>
      <c r="E20" s="217"/>
      <c r="F20" s="207"/>
      <c r="G20" s="214"/>
    </row>
    <row r="21" spans="1:8" x14ac:dyDescent="0.3">
      <c r="A21" s="8"/>
      <c r="B21" s="35"/>
      <c r="C21" s="33"/>
      <c r="D21" s="28"/>
      <c r="E21" s="217"/>
      <c r="F21" s="207"/>
      <c r="G21" s="214"/>
    </row>
    <row r="22" spans="1:8" ht="49.5" x14ac:dyDescent="0.3">
      <c r="A22" s="8" t="s">
        <v>12</v>
      </c>
      <c r="B22" s="38" t="s">
        <v>52</v>
      </c>
      <c r="C22" s="33" t="s">
        <v>37</v>
      </c>
      <c r="D22" s="28">
        <v>128.9</v>
      </c>
      <c r="E22" s="217"/>
      <c r="F22" s="207">
        <f>D22*E22</f>
        <v>0</v>
      </c>
      <c r="G22" s="214"/>
    </row>
    <row r="23" spans="1:8" x14ac:dyDescent="0.3">
      <c r="A23" s="8"/>
      <c r="B23" s="38"/>
      <c r="C23" s="33"/>
      <c r="D23" s="28"/>
      <c r="E23" s="217"/>
      <c r="F23" s="207"/>
      <c r="G23" s="214"/>
    </row>
    <row r="24" spans="1:8" ht="82.5" x14ac:dyDescent="0.3">
      <c r="A24" s="8" t="s">
        <v>13</v>
      </c>
      <c r="B24" s="38" t="s">
        <v>54</v>
      </c>
      <c r="C24" s="33"/>
      <c r="D24" s="28"/>
      <c r="E24" s="217"/>
      <c r="F24" s="207"/>
      <c r="G24" s="214"/>
    </row>
    <row r="25" spans="1:8" ht="18" x14ac:dyDescent="0.3">
      <c r="A25" s="8"/>
      <c r="B25" s="68"/>
      <c r="C25" s="33" t="s">
        <v>37</v>
      </c>
      <c r="D25" s="5">
        <v>128.9</v>
      </c>
      <c r="E25" s="217"/>
      <c r="F25" s="207">
        <f>D25*E25</f>
        <v>0</v>
      </c>
      <c r="G25" s="214"/>
    </row>
    <row r="26" spans="1:8" x14ac:dyDescent="0.3">
      <c r="A26" s="8"/>
      <c r="B26" s="169"/>
      <c r="C26" s="67"/>
      <c r="D26" s="49"/>
      <c r="E26" s="219"/>
      <c r="F26" s="208"/>
      <c r="G26" s="214"/>
    </row>
    <row r="27" spans="1:8" x14ac:dyDescent="0.3">
      <c r="A27" s="8"/>
      <c r="E27" s="217"/>
      <c r="F27" s="207"/>
      <c r="G27" s="214"/>
    </row>
    <row r="28" spans="1:8" ht="49.5" x14ac:dyDescent="0.3">
      <c r="A28" s="8" t="s">
        <v>14</v>
      </c>
      <c r="B28" s="40" t="s">
        <v>151</v>
      </c>
      <c r="C28" s="33" t="s">
        <v>37</v>
      </c>
      <c r="D28" s="106">
        <v>128.9</v>
      </c>
      <c r="E28" s="217"/>
      <c r="F28" s="207">
        <f>D28*E28</f>
        <v>0</v>
      </c>
      <c r="G28" s="214"/>
    </row>
    <row r="29" spans="1:8" x14ac:dyDescent="0.3">
      <c r="A29" s="8"/>
      <c r="B29" s="32"/>
      <c r="C29" s="36"/>
      <c r="D29" s="106"/>
      <c r="E29" s="217"/>
      <c r="F29" s="207"/>
      <c r="G29" s="214"/>
    </row>
    <row r="30" spans="1:8" x14ac:dyDescent="0.3">
      <c r="A30" s="8"/>
      <c r="B30" s="104"/>
      <c r="C30" s="36"/>
      <c r="D30" s="37"/>
      <c r="E30" s="217"/>
      <c r="F30" s="207"/>
      <c r="G30" s="224"/>
      <c r="H30" s="10"/>
    </row>
    <row r="31" spans="1:8" x14ac:dyDescent="0.3">
      <c r="A31" s="8" t="s">
        <v>6</v>
      </c>
      <c r="B31" s="3" t="s">
        <v>65</v>
      </c>
      <c r="C31" s="13" t="s">
        <v>20</v>
      </c>
      <c r="D31" s="5">
        <v>10</v>
      </c>
      <c r="E31" s="218">
        <f>SUM(F9:F29)</f>
        <v>0</v>
      </c>
      <c r="F31" s="207">
        <f>E31*0.1</f>
        <v>0</v>
      </c>
      <c r="G31" s="214"/>
    </row>
    <row r="32" spans="1:8" ht="17.25" thickBot="1" x14ac:dyDescent="0.35">
      <c r="A32" s="8"/>
      <c r="E32" s="217"/>
      <c r="F32" s="207"/>
      <c r="G32" s="214"/>
    </row>
    <row r="33" spans="1:7" x14ac:dyDescent="0.3">
      <c r="A33" s="8"/>
      <c r="B33" s="25" t="s">
        <v>53</v>
      </c>
      <c r="C33" s="23"/>
      <c r="D33" s="24"/>
      <c r="E33" s="216"/>
      <c r="F33" s="212">
        <f>SUM(F9:F32)</f>
        <v>0</v>
      </c>
      <c r="G33" s="214"/>
    </row>
    <row r="34" spans="1:7" x14ac:dyDescent="0.3">
      <c r="A34" s="8"/>
    </row>
    <row r="35" spans="1:7" x14ac:dyDescent="0.3">
      <c r="A35" s="8"/>
    </row>
    <row r="36" spans="1:7" x14ac:dyDescent="0.3">
      <c r="A36" s="8"/>
    </row>
    <row r="37" spans="1:7" x14ac:dyDescent="0.3">
      <c r="A37" s="8"/>
    </row>
    <row r="38" spans="1:7" x14ac:dyDescent="0.3">
      <c r="A38" s="8"/>
    </row>
    <row r="39" spans="1:7" x14ac:dyDescent="0.3">
      <c r="A39" s="8"/>
    </row>
    <row r="40" spans="1:7" x14ac:dyDescent="0.3">
      <c r="A40" s="8"/>
    </row>
    <row r="41" spans="1:7" x14ac:dyDescent="0.3">
      <c r="A41" s="8"/>
    </row>
    <row r="42" spans="1:7" x14ac:dyDescent="0.3">
      <c r="A42" s="8"/>
    </row>
    <row r="43" spans="1:7" x14ac:dyDescent="0.3">
      <c r="A43" s="8"/>
    </row>
    <row r="44" spans="1:7" x14ac:dyDescent="0.3">
      <c r="A44" s="8"/>
    </row>
    <row r="45" spans="1:7" x14ac:dyDescent="0.3">
      <c r="A45" s="8"/>
    </row>
    <row r="46" spans="1:7" x14ac:dyDescent="0.3">
      <c r="A46" s="8"/>
    </row>
  </sheetData>
  <sheetProtection algorithmName="SHA-512" hashValue="fGD3Se0nG9gluYh8ZeeJ67bUcUeymAL58cYj3wS8y9aS3rAb7Dnw5ArQLTr0HafziKM9lZI3RdCrDx2gT1x3Ww==" saltValue="Zb07xh+H+zXmC30lI17Ksw=="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5"/>
  <sheetViews>
    <sheetView topLeftCell="A4" zoomScale="175" zoomScaleNormal="175" zoomScaleSheetLayoutView="160" workbookViewId="0">
      <selection activeCell="E13" sqref="E13"/>
    </sheetView>
  </sheetViews>
  <sheetFormatPr defaultColWidth="9.140625" defaultRowHeight="15.75" x14ac:dyDescent="0.25"/>
  <cols>
    <col min="1" max="1" width="5.85546875" style="61" customWidth="1"/>
    <col min="2" max="2" width="9.140625" style="61"/>
    <col min="3" max="3" width="32.7109375" style="61" customWidth="1"/>
    <col min="4" max="4" width="9.140625" style="61"/>
    <col min="5" max="5" width="15.85546875" style="63" customWidth="1"/>
    <col min="6" max="16384" width="9.140625" style="61"/>
  </cols>
  <sheetData>
    <row r="1" spans="2:7" x14ac:dyDescent="0.25">
      <c r="B1" s="108" t="s">
        <v>185</v>
      </c>
      <c r="C1" s="108" t="s">
        <v>184</v>
      </c>
      <c r="D1" s="108"/>
      <c r="E1" s="73"/>
      <c r="F1" s="73"/>
      <c r="G1" s="93"/>
    </row>
    <row r="2" spans="2:7" x14ac:dyDescent="0.25">
      <c r="B2" s="108" t="s">
        <v>72</v>
      </c>
      <c r="C2" s="108" t="s">
        <v>186</v>
      </c>
      <c r="D2" s="108"/>
      <c r="E2" s="73"/>
      <c r="F2" s="73"/>
      <c r="G2" s="93"/>
    </row>
    <row r="3" spans="2:7" x14ac:dyDescent="0.25">
      <c r="B3" s="74"/>
      <c r="C3" s="74"/>
    </row>
    <row r="7" spans="2:7" x14ac:dyDescent="0.25">
      <c r="B7" s="192" t="s">
        <v>25</v>
      </c>
      <c r="C7" s="193"/>
      <c r="D7" s="193"/>
      <c r="E7" s="193"/>
    </row>
    <row r="8" spans="2:7" ht="22.5" x14ac:dyDescent="0.45">
      <c r="B8" s="72"/>
      <c r="C8" s="34"/>
      <c r="D8" s="34"/>
      <c r="E8" s="34"/>
    </row>
    <row r="9" spans="2:7" x14ac:dyDescent="0.25">
      <c r="B9" s="58"/>
      <c r="C9" s="62"/>
      <c r="D9" s="59"/>
      <c r="E9" s="60"/>
    </row>
    <row r="10" spans="2:7" s="93" customFormat="1" ht="12.75" x14ac:dyDescent="0.2">
      <c r="B10" s="109" t="s">
        <v>2</v>
      </c>
      <c r="C10" s="110" t="s">
        <v>26</v>
      </c>
      <c r="D10" s="111"/>
      <c r="E10" s="194"/>
    </row>
    <row r="11" spans="2:7" s="93" customFormat="1" ht="12.75" x14ac:dyDescent="0.2">
      <c r="B11" s="112"/>
      <c r="C11" s="113"/>
      <c r="D11" s="111"/>
      <c r="E11" s="194"/>
    </row>
    <row r="12" spans="2:7" s="93" customFormat="1" ht="12.75" x14ac:dyDescent="0.2">
      <c r="B12" s="112" t="s">
        <v>3</v>
      </c>
      <c r="C12" s="113" t="s">
        <v>57</v>
      </c>
      <c r="D12" s="111"/>
      <c r="E12" s="194">
        <f>'Pripravljalna dela'!F12</f>
        <v>0</v>
      </c>
    </row>
    <row r="13" spans="2:7" s="93" customFormat="1" ht="13.5" thickBot="1" x14ac:dyDescent="0.25">
      <c r="B13" s="112" t="s">
        <v>21</v>
      </c>
      <c r="C13" s="32" t="s">
        <v>69</v>
      </c>
      <c r="D13" s="111"/>
      <c r="E13" s="194">
        <f>'Zidarska dela'!F16</f>
        <v>0</v>
      </c>
    </row>
    <row r="14" spans="2:7" s="93" customFormat="1" ht="12.75" x14ac:dyDescent="0.2">
      <c r="B14" s="112"/>
      <c r="C14" s="114" t="s">
        <v>110</v>
      </c>
      <c r="D14" s="115"/>
      <c r="E14" s="195">
        <f>SUM(E12:E13)</f>
        <v>0</v>
      </c>
    </row>
    <row r="15" spans="2:7" s="93" customFormat="1" ht="12.75" x14ac:dyDescent="0.2">
      <c r="B15" s="112"/>
      <c r="C15" s="116"/>
      <c r="D15" s="117"/>
      <c r="E15" s="196"/>
    </row>
    <row r="16" spans="2:7" s="93" customFormat="1" ht="12.75" x14ac:dyDescent="0.2">
      <c r="B16" s="112"/>
      <c r="C16" s="113"/>
      <c r="D16" s="111"/>
      <c r="E16" s="194"/>
    </row>
    <row r="17" spans="2:5" s="93" customFormat="1" ht="12.75" x14ac:dyDescent="0.2">
      <c r="B17" s="109" t="s">
        <v>30</v>
      </c>
      <c r="C17" s="119" t="s">
        <v>31</v>
      </c>
      <c r="D17" s="111"/>
      <c r="E17" s="194"/>
    </row>
    <row r="18" spans="2:5" s="93" customFormat="1" ht="12.75" x14ac:dyDescent="0.2">
      <c r="B18" s="109"/>
      <c r="C18" s="119"/>
      <c r="D18" s="111"/>
      <c r="E18" s="194"/>
    </row>
    <row r="19" spans="2:5" s="93" customFormat="1" ht="12.75" x14ac:dyDescent="0.2">
      <c r="B19" s="112" t="s">
        <v>3</v>
      </c>
      <c r="C19" s="32" t="s">
        <v>59</v>
      </c>
      <c r="D19" s="111"/>
      <c r="E19" s="194">
        <f>'Mizarska dela'!F17</f>
        <v>0</v>
      </c>
    </row>
    <row r="20" spans="2:5" s="93" customFormat="1" ht="12.75" x14ac:dyDescent="0.2">
      <c r="B20" s="112" t="s">
        <v>21</v>
      </c>
      <c r="C20" s="32" t="s">
        <v>63</v>
      </c>
      <c r="D20" s="111"/>
      <c r="E20" s="194">
        <f>'Ključavničarska dela'!F26</f>
        <v>0</v>
      </c>
    </row>
    <row r="21" spans="2:5" s="93" customFormat="1" ht="12.75" x14ac:dyDescent="0.2">
      <c r="B21" s="112" t="s">
        <v>24</v>
      </c>
      <c r="C21" s="32" t="s">
        <v>64</v>
      </c>
      <c r="D21" s="111"/>
      <c r="E21" s="194">
        <f>'Mavčnokartonska dela'!F49</f>
        <v>0</v>
      </c>
    </row>
    <row r="22" spans="2:5" s="93" customFormat="1" ht="12.75" x14ac:dyDescent="0.2">
      <c r="B22" s="112" t="s">
        <v>27</v>
      </c>
      <c r="C22" s="32" t="s">
        <v>100</v>
      </c>
      <c r="D22" s="111"/>
      <c r="E22" s="194">
        <f>'Tlakarska dela'!F26</f>
        <v>0</v>
      </c>
    </row>
    <row r="23" spans="2:5" s="93" customFormat="1" ht="12.75" x14ac:dyDescent="0.2">
      <c r="B23" s="112" t="s">
        <v>28</v>
      </c>
      <c r="C23" s="32" t="s">
        <v>67</v>
      </c>
      <c r="D23" s="111"/>
      <c r="E23" s="194">
        <f>'Keramičarska dela'!F25</f>
        <v>0</v>
      </c>
    </row>
    <row r="24" spans="2:5" s="93" customFormat="1" ht="13.5" thickBot="1" x14ac:dyDescent="0.25">
      <c r="B24" s="112" t="s">
        <v>29</v>
      </c>
      <c r="C24" s="32" t="s">
        <v>68</v>
      </c>
      <c r="D24" s="111"/>
      <c r="E24" s="194">
        <f>'Slikopleskarska dela'!F33</f>
        <v>0</v>
      </c>
    </row>
    <row r="25" spans="2:5" s="93" customFormat="1" ht="12.75" x14ac:dyDescent="0.2">
      <c r="B25" s="112"/>
      <c r="C25" s="120" t="s">
        <v>111</v>
      </c>
      <c r="D25" s="115"/>
      <c r="E25" s="195">
        <f>SUM(E19:E24)</f>
        <v>0</v>
      </c>
    </row>
    <row r="26" spans="2:5" s="93" customFormat="1" ht="12.75" x14ac:dyDescent="0.2">
      <c r="B26" s="112"/>
      <c r="C26" s="121"/>
      <c r="D26" s="117"/>
      <c r="E26" s="196"/>
    </row>
    <row r="27" spans="2:5" s="93" customFormat="1" ht="12.75" x14ac:dyDescent="0.2">
      <c r="B27" s="109" t="s">
        <v>102</v>
      </c>
      <c r="C27" s="121" t="s">
        <v>103</v>
      </c>
      <c r="D27" s="117"/>
      <c r="E27" s="196">
        <v>0</v>
      </c>
    </row>
    <row r="28" spans="2:5" s="93" customFormat="1" ht="12.75" x14ac:dyDescent="0.2">
      <c r="B28" s="112"/>
      <c r="C28" s="121"/>
      <c r="D28" s="117"/>
      <c r="E28" s="196"/>
    </row>
    <row r="29" spans="2:5" s="93" customFormat="1" ht="12.75" x14ac:dyDescent="0.2">
      <c r="B29" s="109" t="s">
        <v>104</v>
      </c>
      <c r="C29" s="121" t="s">
        <v>117</v>
      </c>
      <c r="D29" s="117"/>
      <c r="E29" s="196">
        <v>0</v>
      </c>
    </row>
    <row r="30" spans="2:5" s="93" customFormat="1" ht="12.75" x14ac:dyDescent="0.2">
      <c r="B30" s="112"/>
      <c r="C30" s="121"/>
      <c r="D30" s="117"/>
      <c r="E30" s="196"/>
    </row>
    <row r="31" spans="2:5" s="93" customFormat="1" ht="12.75" x14ac:dyDescent="0.2">
      <c r="B31" s="109" t="s">
        <v>105</v>
      </c>
      <c r="C31" s="121" t="s">
        <v>106</v>
      </c>
      <c r="D31" s="117"/>
      <c r="E31" s="197">
        <v>0</v>
      </c>
    </row>
    <row r="32" spans="2:5" s="93" customFormat="1" ht="12.75" x14ac:dyDescent="0.2">
      <c r="B32" s="112"/>
      <c r="C32" s="121"/>
      <c r="D32" s="117"/>
      <c r="E32" s="196"/>
    </row>
    <row r="33" spans="2:5" s="93" customFormat="1" ht="12.75" x14ac:dyDescent="0.2">
      <c r="B33" s="109" t="s">
        <v>107</v>
      </c>
      <c r="C33" s="121" t="s">
        <v>108</v>
      </c>
      <c r="D33" s="117"/>
      <c r="E33" s="196">
        <v>0</v>
      </c>
    </row>
    <row r="34" spans="2:5" s="93" customFormat="1" ht="13.5" thickBot="1" x14ac:dyDescent="0.25">
      <c r="B34" s="112"/>
      <c r="C34" s="121"/>
      <c r="D34" s="117"/>
      <c r="E34" s="196"/>
    </row>
    <row r="35" spans="2:5" s="93" customFormat="1" ht="13.5" thickTop="1" x14ac:dyDescent="0.2">
      <c r="B35" s="112"/>
      <c r="C35" s="124" t="s">
        <v>112</v>
      </c>
      <c r="D35" s="125"/>
      <c r="E35" s="198">
        <f>E25+E14+E27+E29+E31+E33</f>
        <v>0</v>
      </c>
    </row>
    <row r="36" spans="2:5" s="93" customFormat="1" ht="12.75" x14ac:dyDescent="0.2">
      <c r="B36" s="112"/>
      <c r="C36" s="123" t="s">
        <v>70</v>
      </c>
      <c r="D36" s="117"/>
      <c r="E36" s="199">
        <f>E35*0.22</f>
        <v>0</v>
      </c>
    </row>
    <row r="37" spans="2:5" s="93" customFormat="1" ht="13.5" thickBot="1" x14ac:dyDescent="0.25">
      <c r="B37" s="112"/>
      <c r="C37" s="126" t="s">
        <v>35</v>
      </c>
      <c r="D37" s="127"/>
      <c r="E37" s="200">
        <f>SUM(E35:E36)</f>
        <v>0</v>
      </c>
    </row>
    <row r="38" spans="2:5" s="93" customFormat="1" ht="13.5" thickTop="1" x14ac:dyDescent="0.2">
      <c r="B38" s="112"/>
      <c r="C38" s="122"/>
      <c r="D38" s="117"/>
      <c r="E38" s="118"/>
    </row>
    <row r="42" spans="2:5" x14ac:dyDescent="0.25">
      <c r="C42" s="105"/>
    </row>
    <row r="43" spans="2:5" x14ac:dyDescent="0.25">
      <c r="C43" s="105"/>
    </row>
    <row r="44" spans="2:5" x14ac:dyDescent="0.25">
      <c r="C44" s="105"/>
    </row>
    <row r="45" spans="2:5" x14ac:dyDescent="0.25">
      <c r="C45" s="105"/>
    </row>
  </sheetData>
  <sheetProtection algorithmName="SHA-512" hashValue="1Wyn6owKZ5KkDCS5DBBFyYVh/NdNJV18H87QEMKO0EJUVdVE5MMOhRhX4ZAW6BgXBCX1l3mAVBv7Mdu0xr43Kg==" saltValue="tWMptBmg3KGf43RDKPq4lQ==" spinCount="100000" sheet="1" objects="1" scenarios="1" selectLockedCells="1"/>
  <mergeCells count="1">
    <mergeCell ref="B7:E7"/>
  </mergeCells>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115" zoomScaleNormal="115" zoomScaleSheetLayoutView="130" workbookViewId="0">
      <pane ySplit="1" topLeftCell="A2" activePane="bottomLeft" state="frozen"/>
      <selection activeCell="A17" sqref="A16:I17"/>
      <selection pane="bottomLeft" activeCell="F10" sqref="F10"/>
    </sheetView>
  </sheetViews>
  <sheetFormatPr defaultRowHeight="15" x14ac:dyDescent="0.25"/>
  <cols>
    <col min="1" max="1" width="4.42578125" customWidth="1"/>
    <col min="2" max="2" width="40.5703125" customWidth="1"/>
    <col min="3" max="3" width="5.85546875" customWidth="1"/>
    <col min="4" max="4" width="8.140625" customWidth="1"/>
    <col min="5" max="5" width="11" customWidth="1"/>
    <col min="6" max="6" width="14.5703125" style="100" customWidth="1"/>
  </cols>
  <sheetData>
    <row r="1" spans="1:7" ht="16.5" x14ac:dyDescent="0.3">
      <c r="A1" s="18" t="s">
        <v>39</v>
      </c>
      <c r="B1" s="51" t="s">
        <v>40</v>
      </c>
      <c r="C1" s="14" t="s">
        <v>41</v>
      </c>
      <c r="D1" s="20" t="s">
        <v>42</v>
      </c>
      <c r="E1" s="20" t="s">
        <v>43</v>
      </c>
      <c r="F1" s="41" t="s">
        <v>44</v>
      </c>
    </row>
    <row r="4" spans="1:7" ht="25.5" customHeight="1" x14ac:dyDescent="0.45">
      <c r="A4" s="78" t="s">
        <v>2</v>
      </c>
      <c r="B4" s="78" t="s">
        <v>1</v>
      </c>
    </row>
    <row r="5" spans="1:7" ht="16.5" customHeight="1" x14ac:dyDescent="0.3">
      <c r="A5" s="3"/>
      <c r="B5" s="3"/>
      <c r="C5" s="3"/>
      <c r="D5" s="3"/>
      <c r="E5" s="3"/>
      <c r="F5" s="29"/>
    </row>
    <row r="6" spans="1:7" ht="16.5" customHeight="1" x14ac:dyDescent="0.3">
      <c r="A6" s="3"/>
      <c r="B6" s="3"/>
      <c r="C6" s="3"/>
      <c r="D6" s="3"/>
      <c r="E6" s="3"/>
      <c r="F6" s="29"/>
    </row>
    <row r="7" spans="1:7" ht="16.5" customHeight="1" x14ac:dyDescent="0.3">
      <c r="A7" s="101" t="s">
        <v>3</v>
      </c>
      <c r="B7" s="22" t="s">
        <v>23</v>
      </c>
      <c r="C7" s="3"/>
      <c r="D7" s="3"/>
      <c r="E7" s="3"/>
      <c r="F7" s="29"/>
    </row>
    <row r="8" spans="1:7" ht="16.5" customHeight="1" x14ac:dyDescent="0.3">
      <c r="A8" s="3"/>
      <c r="B8" s="3"/>
      <c r="C8" s="3"/>
      <c r="D8" s="3"/>
      <c r="E8" s="3"/>
      <c r="F8" s="29"/>
    </row>
    <row r="9" spans="1:7" x14ac:dyDescent="0.25">
      <c r="F9"/>
    </row>
    <row r="10" spans="1:7" ht="49.5" x14ac:dyDescent="0.3">
      <c r="A10" s="94" t="s">
        <v>0</v>
      </c>
      <c r="B10" s="45" t="s">
        <v>94</v>
      </c>
      <c r="C10" s="50" t="s">
        <v>17</v>
      </c>
      <c r="D10" s="81">
        <v>1</v>
      </c>
      <c r="E10" s="201"/>
      <c r="F10" s="202">
        <f>D10*E10</f>
        <v>0</v>
      </c>
      <c r="G10" s="203"/>
    </row>
    <row r="11" spans="1:7" ht="19.5" thickBot="1" x14ac:dyDescent="0.45">
      <c r="A11" s="95"/>
      <c r="B11" s="96"/>
      <c r="C11" s="50"/>
      <c r="D11" s="81"/>
      <c r="E11" s="201"/>
      <c r="F11" s="202"/>
      <c r="G11" s="203"/>
    </row>
    <row r="12" spans="1:7" ht="16.5" x14ac:dyDescent="0.3">
      <c r="A12" s="95"/>
      <c r="B12" s="97" t="s">
        <v>116</v>
      </c>
      <c r="C12" s="98"/>
      <c r="D12" s="99"/>
      <c r="E12" s="204"/>
      <c r="F12" s="205">
        <f>SUM(F9:F11)</f>
        <v>0</v>
      </c>
      <c r="G12" s="203"/>
    </row>
    <row r="13" spans="1:7" ht="22.5" customHeight="1" x14ac:dyDescent="0.3">
      <c r="A13" s="3"/>
      <c r="B13" s="3"/>
      <c r="C13" s="3"/>
      <c r="D13" s="3"/>
      <c r="E13" s="3"/>
      <c r="F13" s="29"/>
    </row>
    <row r="14" spans="1:7" ht="16.5" x14ac:dyDescent="0.3">
      <c r="A14" s="3"/>
      <c r="B14" s="3"/>
      <c r="C14" s="3"/>
      <c r="D14" s="3"/>
      <c r="E14" s="3"/>
      <c r="F14" s="29"/>
    </row>
    <row r="15" spans="1:7" ht="16.5" x14ac:dyDescent="0.3">
      <c r="A15" s="3"/>
      <c r="B15" s="3"/>
      <c r="C15" s="3"/>
      <c r="D15" s="3"/>
      <c r="E15" s="3"/>
      <c r="F15" s="29"/>
    </row>
    <row r="16" spans="1:7" ht="16.5" x14ac:dyDescent="0.3">
      <c r="A16" s="3"/>
      <c r="B16" s="3"/>
      <c r="C16" s="3"/>
      <c r="D16" s="3"/>
      <c r="E16" s="3"/>
      <c r="F16" s="29"/>
    </row>
    <row r="17" spans="1:6" ht="16.5" x14ac:dyDescent="0.3">
      <c r="A17" s="3"/>
      <c r="B17" s="3"/>
      <c r="C17" s="3"/>
      <c r="D17" s="3"/>
      <c r="E17" s="3"/>
      <c r="F17" s="29"/>
    </row>
    <row r="18" spans="1:6" ht="16.5" x14ac:dyDescent="0.3">
      <c r="A18" s="3"/>
      <c r="B18" s="3"/>
      <c r="C18" s="3"/>
      <c r="D18" s="3"/>
      <c r="E18" s="3"/>
      <c r="F18" s="29"/>
    </row>
    <row r="19" spans="1:6" ht="16.5" x14ac:dyDescent="0.3">
      <c r="A19" s="3"/>
      <c r="B19" s="3"/>
      <c r="C19" s="3"/>
      <c r="D19" s="3"/>
      <c r="E19" s="3"/>
      <c r="F19" s="29"/>
    </row>
    <row r="20" spans="1:6" ht="16.5" x14ac:dyDescent="0.3">
      <c r="A20" s="3"/>
      <c r="B20" s="3"/>
      <c r="C20" s="3"/>
      <c r="D20" s="3"/>
      <c r="E20" s="3"/>
      <c r="F20" s="29"/>
    </row>
    <row r="21" spans="1:6" ht="16.5" x14ac:dyDescent="0.3">
      <c r="A21" s="3"/>
      <c r="B21" s="3"/>
      <c r="C21" s="3"/>
      <c r="D21" s="3"/>
      <c r="E21" s="3"/>
      <c r="F21" s="29"/>
    </row>
    <row r="22" spans="1:6" ht="16.5" x14ac:dyDescent="0.3">
      <c r="A22" s="3"/>
      <c r="B22" s="3"/>
      <c r="C22" s="3"/>
      <c r="D22" s="3"/>
      <c r="E22" s="3"/>
      <c r="F22" s="29"/>
    </row>
    <row r="23" spans="1:6" ht="16.5" x14ac:dyDescent="0.3">
      <c r="A23" s="3"/>
      <c r="B23" s="3"/>
      <c r="C23" s="3"/>
      <c r="D23" s="3"/>
      <c r="E23" s="3"/>
      <c r="F23" s="29"/>
    </row>
    <row r="24" spans="1:6" ht="16.5" x14ac:dyDescent="0.3">
      <c r="A24" s="3"/>
      <c r="B24" s="3"/>
      <c r="C24" s="3"/>
      <c r="D24" s="3"/>
      <c r="E24" s="3"/>
      <c r="F24" s="29"/>
    </row>
    <row r="25" spans="1:6" ht="16.5" x14ac:dyDescent="0.3">
      <c r="A25" s="3"/>
      <c r="B25" s="3"/>
      <c r="C25" s="3"/>
      <c r="D25" s="3"/>
      <c r="E25" s="3"/>
      <c r="F25" s="29"/>
    </row>
    <row r="26" spans="1:6" ht="16.5" x14ac:dyDescent="0.3">
      <c r="A26" s="3"/>
      <c r="B26" s="3"/>
      <c r="C26" s="3"/>
      <c r="D26" s="3"/>
      <c r="E26" s="3"/>
      <c r="F26" s="29"/>
    </row>
    <row r="27" spans="1:6" ht="16.5" x14ac:dyDescent="0.3">
      <c r="A27" s="3"/>
      <c r="B27" s="3"/>
      <c r="C27" s="3"/>
      <c r="D27" s="3"/>
      <c r="E27" s="3"/>
      <c r="F27" s="29"/>
    </row>
  </sheetData>
  <sheetProtection algorithmName="SHA-512" hashValue="qZ+6bL8JBXLUgFs3D05uBhXLFNj2JQWymjmsIVN1km/xGW65JohHORa4YG3VF1WYImOzia9f9caJMdPy1p6/pA==" saltValue="4HURXH8Zpld3yQpkQsmoGA==" spinCount="100000" sheet="1" objects="1" scenarios="1" select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115" zoomScaleNormal="115" workbookViewId="0">
      <pane ySplit="1" topLeftCell="A2" activePane="bottomLeft" state="frozen"/>
      <selection activeCell="A17" sqref="A16:I17"/>
      <selection pane="bottomLeft" activeCell="E8" sqref="E8"/>
    </sheetView>
  </sheetViews>
  <sheetFormatPr defaultColWidth="9.140625" defaultRowHeight="16.5" x14ac:dyDescent="0.3"/>
  <cols>
    <col min="1" max="1" width="4.42578125" style="8" customWidth="1"/>
    <col min="2" max="2" width="40.5703125" style="9" customWidth="1"/>
    <col min="3" max="3" width="5.85546875" style="4" customWidth="1"/>
    <col min="4" max="4" width="8.140625" style="1" customWidth="1"/>
    <col min="5" max="5" width="11" style="1" customWidth="1"/>
    <col min="6" max="6" width="14.5703125" style="29" customWidth="1"/>
    <col min="7" max="7" width="9.140625" style="1"/>
    <col min="8" max="8" width="9.140625" style="2"/>
    <col min="9" max="9" width="8.85546875" style="2" customWidth="1"/>
    <col min="10" max="10" width="8.140625" style="3" customWidth="1"/>
    <col min="11" max="16384" width="9.140625" style="3"/>
  </cols>
  <sheetData>
    <row r="1" spans="1:9" x14ac:dyDescent="0.3">
      <c r="A1" s="18" t="s">
        <v>39</v>
      </c>
      <c r="B1" s="51" t="s">
        <v>40</v>
      </c>
      <c r="C1" s="14" t="s">
        <v>41</v>
      </c>
      <c r="D1" s="20" t="s">
        <v>42</v>
      </c>
      <c r="E1" s="20" t="s">
        <v>43</v>
      </c>
      <c r="F1" s="41" t="s">
        <v>44</v>
      </c>
    </row>
    <row r="2" spans="1:9" x14ac:dyDescent="0.3">
      <c r="E2" s="206"/>
      <c r="F2" s="207"/>
      <c r="G2" s="206"/>
    </row>
    <row r="3" spans="1:9" x14ac:dyDescent="0.3">
      <c r="E3" s="206"/>
      <c r="F3" s="207"/>
      <c r="G3" s="206"/>
    </row>
    <row r="4" spans="1:9" x14ac:dyDescent="0.3">
      <c r="A4" s="66" t="s">
        <v>21</v>
      </c>
      <c r="B4" s="71" t="s">
        <v>22</v>
      </c>
      <c r="E4" s="206"/>
      <c r="F4" s="207"/>
      <c r="G4" s="206"/>
    </row>
    <row r="5" spans="1:9" s="136" customFormat="1" x14ac:dyDescent="0.3">
      <c r="A5" s="161"/>
      <c r="B5" s="71"/>
      <c r="C5" s="138"/>
      <c r="D5" s="134"/>
      <c r="E5" s="206"/>
      <c r="F5" s="207"/>
      <c r="G5" s="206"/>
      <c r="H5" s="135"/>
      <c r="I5" s="135"/>
    </row>
    <row r="6" spans="1:9" s="136" customFormat="1" ht="33" x14ac:dyDescent="0.3">
      <c r="A6" s="180" t="s">
        <v>0</v>
      </c>
      <c r="B6" s="181" t="s">
        <v>167</v>
      </c>
      <c r="C6" s="138"/>
      <c r="D6" s="134"/>
      <c r="E6" s="206"/>
      <c r="F6" s="207"/>
      <c r="G6" s="206"/>
      <c r="H6" s="135"/>
      <c r="I6" s="135"/>
    </row>
    <row r="7" spans="1:9" x14ac:dyDescent="0.3">
      <c r="A7" s="66"/>
      <c r="B7" s="71"/>
      <c r="E7" s="206"/>
      <c r="F7" s="207"/>
      <c r="G7" s="206"/>
    </row>
    <row r="8" spans="1:9" s="103" customFormat="1" ht="49.5" x14ac:dyDescent="0.3">
      <c r="A8" s="168" t="s">
        <v>12</v>
      </c>
      <c r="B8" s="80" t="s">
        <v>163</v>
      </c>
      <c r="C8" s="50" t="s">
        <v>119</v>
      </c>
      <c r="D8" s="81">
        <v>1</v>
      </c>
      <c r="E8" s="201"/>
      <c r="F8" s="208">
        <f t="shared" ref="F8:F9" si="0">D8*E8</f>
        <v>0</v>
      </c>
      <c r="G8" s="209"/>
    </row>
    <row r="9" spans="1:9" s="103" customFormat="1" ht="66" x14ac:dyDescent="0.3">
      <c r="A9" s="168" t="s">
        <v>13</v>
      </c>
      <c r="B9" s="80" t="s">
        <v>164</v>
      </c>
      <c r="C9" s="50" t="s">
        <v>119</v>
      </c>
      <c r="D9" s="81">
        <v>1</v>
      </c>
      <c r="E9" s="201"/>
      <c r="F9" s="208">
        <f t="shared" si="0"/>
        <v>0</v>
      </c>
      <c r="G9" s="209"/>
    </row>
    <row r="10" spans="1:9" s="103" customFormat="1" ht="66" x14ac:dyDescent="0.3">
      <c r="A10" s="168" t="s">
        <v>14</v>
      </c>
      <c r="B10" s="80" t="s">
        <v>165</v>
      </c>
      <c r="C10" s="50" t="s">
        <v>119</v>
      </c>
      <c r="D10" s="81">
        <v>1</v>
      </c>
      <c r="E10" s="201"/>
      <c r="F10" s="208">
        <f t="shared" ref="F10" si="1">D10*E10</f>
        <v>0</v>
      </c>
      <c r="G10" s="209"/>
    </row>
    <row r="11" spans="1:9" s="103" customFormat="1" x14ac:dyDescent="0.3">
      <c r="A11" s="168"/>
      <c r="B11" s="80"/>
      <c r="C11" s="50"/>
      <c r="D11" s="81"/>
      <c r="E11" s="201"/>
      <c r="F11" s="208"/>
      <c r="G11" s="209"/>
    </row>
    <row r="12" spans="1:9" s="103" customFormat="1" ht="66" x14ac:dyDescent="0.3">
      <c r="A12" s="168" t="s">
        <v>15</v>
      </c>
      <c r="B12" s="80" t="s">
        <v>166</v>
      </c>
      <c r="C12" s="50" t="s">
        <v>119</v>
      </c>
      <c r="D12" s="81">
        <v>1</v>
      </c>
      <c r="E12" s="201"/>
      <c r="F12" s="208">
        <f t="shared" ref="F12" si="2">D12*E12</f>
        <v>0</v>
      </c>
      <c r="G12" s="209"/>
    </row>
    <row r="13" spans="1:9" x14ac:dyDescent="0.3">
      <c r="E13" s="206"/>
      <c r="F13" s="207"/>
      <c r="G13" s="206"/>
    </row>
    <row r="14" spans="1:9" ht="18.75" customHeight="1" x14ac:dyDescent="0.3">
      <c r="A14" s="8" t="s">
        <v>5</v>
      </c>
      <c r="B14" s="9" t="s">
        <v>101</v>
      </c>
      <c r="C14" s="4" t="s">
        <v>20</v>
      </c>
      <c r="D14" s="1">
        <v>10</v>
      </c>
      <c r="E14" s="210">
        <f>SUM(F8:F13)</f>
        <v>0</v>
      </c>
      <c r="F14" s="207">
        <f>E14*0.1</f>
        <v>0</v>
      </c>
      <c r="G14" s="206"/>
    </row>
    <row r="15" spans="1:9" ht="17.25" thickBot="1" x14ac:dyDescent="0.35">
      <c r="E15" s="206"/>
      <c r="F15" s="207"/>
      <c r="G15" s="206"/>
    </row>
    <row r="16" spans="1:9" x14ac:dyDescent="0.3">
      <c r="B16" s="75" t="s">
        <v>71</v>
      </c>
      <c r="C16" s="76"/>
      <c r="D16" s="77"/>
      <c r="E16" s="211"/>
      <c r="F16" s="212">
        <f>SUM(F8:F15)</f>
        <v>0</v>
      </c>
      <c r="G16" s="206"/>
    </row>
    <row r="20" ht="18" customHeight="1" x14ac:dyDescent="0.3"/>
    <row r="21" ht="18" customHeight="1" x14ac:dyDescent="0.3"/>
    <row r="22" ht="18" customHeight="1" x14ac:dyDescent="0.3"/>
    <row r="24" ht="49.5" customHeight="1" x14ac:dyDescent="0.3"/>
    <row r="31" ht="33.75" customHeight="1" x14ac:dyDescent="0.3"/>
    <row r="41" ht="80.25" customHeight="1" x14ac:dyDescent="0.3"/>
    <row r="55" ht="160.5" customHeight="1" x14ac:dyDescent="0.3"/>
    <row r="57" ht="80.25" customHeight="1" x14ac:dyDescent="0.3"/>
    <row r="59" ht="119.25" customHeight="1" x14ac:dyDescent="0.3"/>
    <row r="61" ht="87" customHeight="1" x14ac:dyDescent="0.3"/>
    <row r="63" ht="18" customHeight="1" x14ac:dyDescent="0.3"/>
  </sheetData>
  <sheetProtection algorithmName="SHA-512" hashValue="7dbG1BJSrVqT92gNkvyGIDyoBuyqPpSObBto113pDwaqS14DoMIng7k3jukUJ/bxKQsghExkYsZcrt1zLj7/ig==" saltValue="wXe+NXTuI1NIT2ZpPYrJlA==" spinCount="100000" sheet="1" objects="1" scenarios="1" selectLockedCells="1"/>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115" zoomScaleNormal="115" zoomScaleSheetLayoutView="115" workbookViewId="0">
      <pane ySplit="1" topLeftCell="A2" activePane="bottomLeft" state="frozen"/>
      <selection activeCell="A17" sqref="A16:I17"/>
      <selection pane="bottomLeft" activeCell="G17" sqref="E4:G17"/>
    </sheetView>
  </sheetViews>
  <sheetFormatPr defaultColWidth="9.140625" defaultRowHeight="16.5" x14ac:dyDescent="0.3"/>
  <cols>
    <col min="1" max="1" width="4.42578125" style="3" customWidth="1"/>
    <col min="2" max="2" width="40.5703125" style="3" customWidth="1"/>
    <col min="3" max="3" width="5.85546875" style="13" customWidth="1"/>
    <col min="4" max="4" width="8.140625" style="3" customWidth="1"/>
    <col min="5" max="5" width="11" style="3" customWidth="1"/>
    <col min="6" max="6" width="14.5703125" style="29" customWidth="1"/>
    <col min="7" max="16384" width="9.140625" style="3"/>
  </cols>
  <sheetData>
    <row r="1" spans="1:7" x14ac:dyDescent="0.3">
      <c r="A1" s="18" t="s">
        <v>39</v>
      </c>
      <c r="B1" s="51" t="s">
        <v>40</v>
      </c>
      <c r="C1" s="14" t="s">
        <v>41</v>
      </c>
      <c r="D1" s="20" t="s">
        <v>42</v>
      </c>
      <c r="E1" s="20" t="s">
        <v>43</v>
      </c>
      <c r="F1" s="41" t="s">
        <v>44</v>
      </c>
    </row>
    <row r="2" spans="1:7" x14ac:dyDescent="0.3">
      <c r="A2" s="19"/>
      <c r="B2" s="2"/>
      <c r="D2" s="52"/>
      <c r="E2" s="52"/>
    </row>
    <row r="3" spans="1:7" x14ac:dyDescent="0.3">
      <c r="A3" s="19"/>
      <c r="B3" s="2"/>
      <c r="D3" s="52"/>
      <c r="E3" s="52"/>
    </row>
    <row r="4" spans="1:7" ht="22.5" x14ac:dyDescent="0.45">
      <c r="A4" s="56" t="s">
        <v>30</v>
      </c>
      <c r="B4" s="57" t="s">
        <v>36</v>
      </c>
      <c r="D4" s="52"/>
      <c r="E4" s="213"/>
      <c r="F4" s="207"/>
      <c r="G4" s="214"/>
    </row>
    <row r="5" spans="1:7" x14ac:dyDescent="0.3">
      <c r="A5" s="19"/>
      <c r="B5" s="2"/>
      <c r="D5" s="52"/>
      <c r="E5" s="213"/>
      <c r="F5" s="207"/>
      <c r="G5" s="214"/>
    </row>
    <row r="6" spans="1:7" x14ac:dyDescent="0.3">
      <c r="A6" s="19"/>
      <c r="B6" s="2"/>
      <c r="D6" s="52"/>
      <c r="E6" s="213"/>
      <c r="F6" s="207"/>
      <c r="G6" s="214"/>
    </row>
    <row r="7" spans="1:7" x14ac:dyDescent="0.3">
      <c r="A7" s="64" t="s">
        <v>3</v>
      </c>
      <c r="B7" s="47" t="s">
        <v>32</v>
      </c>
      <c r="D7" s="52"/>
      <c r="E7" s="213"/>
      <c r="F7" s="207"/>
      <c r="G7" s="214"/>
    </row>
    <row r="8" spans="1:7" x14ac:dyDescent="0.3">
      <c r="D8" s="52"/>
      <c r="E8" s="213"/>
      <c r="F8" s="207"/>
      <c r="G8" s="214"/>
    </row>
    <row r="9" spans="1:7" ht="171" customHeight="1" x14ac:dyDescent="0.3">
      <c r="B9" s="55" t="s">
        <v>121</v>
      </c>
      <c r="D9" s="52"/>
      <c r="E9" s="213"/>
      <c r="F9" s="207"/>
      <c r="G9" s="214"/>
    </row>
    <row r="10" spans="1:7" s="136" customFormat="1" x14ac:dyDescent="0.3">
      <c r="A10" s="140"/>
      <c r="B10" s="141"/>
      <c r="C10" s="138"/>
      <c r="D10" s="170"/>
      <c r="E10" s="213"/>
      <c r="F10" s="207"/>
      <c r="G10" s="214"/>
    </row>
    <row r="11" spans="1:7" s="136" customFormat="1" ht="108" customHeight="1" x14ac:dyDescent="0.3">
      <c r="A11" s="140" t="s">
        <v>0</v>
      </c>
      <c r="B11" s="179" t="s">
        <v>154</v>
      </c>
      <c r="C11" s="138"/>
      <c r="D11" s="174"/>
      <c r="E11" s="213"/>
      <c r="F11" s="207"/>
      <c r="G11" s="214"/>
    </row>
    <row r="12" spans="1:7" s="136" customFormat="1" ht="19.5" customHeight="1" x14ac:dyDescent="0.3">
      <c r="A12" s="140"/>
      <c r="B12" s="178" t="s">
        <v>155</v>
      </c>
      <c r="C12" s="138" t="s">
        <v>4</v>
      </c>
      <c r="D12" s="174">
        <v>5</v>
      </c>
      <c r="E12" s="213"/>
      <c r="F12" s="207">
        <f>D12*E12</f>
        <v>0</v>
      </c>
      <c r="G12" s="214"/>
    </row>
    <row r="13" spans="1:7" s="136" customFormat="1" ht="19.5" customHeight="1" x14ac:dyDescent="0.3">
      <c r="A13" s="140"/>
      <c r="B13" s="178" t="s">
        <v>170</v>
      </c>
      <c r="C13" s="138" t="s">
        <v>4</v>
      </c>
      <c r="D13" s="174">
        <v>3</v>
      </c>
      <c r="E13" s="213"/>
      <c r="F13" s="207">
        <f>D13*E13</f>
        <v>0</v>
      </c>
      <c r="G13" s="214"/>
    </row>
    <row r="14" spans="1:7" s="136" customFormat="1" ht="19.5" customHeight="1" x14ac:dyDescent="0.3">
      <c r="A14" s="140"/>
      <c r="B14" s="178"/>
      <c r="C14" s="138"/>
      <c r="D14" s="174"/>
      <c r="E14" s="213"/>
      <c r="F14" s="207"/>
      <c r="G14" s="214"/>
    </row>
    <row r="15" spans="1:7" x14ac:dyDescent="0.3">
      <c r="A15" s="8" t="s">
        <v>5</v>
      </c>
      <c r="B15" s="53" t="s">
        <v>46</v>
      </c>
      <c r="C15" s="33" t="s">
        <v>20</v>
      </c>
      <c r="D15" s="5">
        <v>10</v>
      </c>
      <c r="E15" s="215">
        <f>SUM(F10:F14)</f>
        <v>0</v>
      </c>
      <c r="F15" s="207">
        <f>E15*0.1</f>
        <v>0</v>
      </c>
      <c r="G15" s="214"/>
    </row>
    <row r="16" spans="1:7" ht="17.25" thickBot="1" x14ac:dyDescent="0.35">
      <c r="A16" s="8"/>
      <c r="D16" s="52"/>
      <c r="E16" s="213"/>
      <c r="F16" s="207"/>
      <c r="G16" s="214"/>
    </row>
    <row r="17" spans="1:7" x14ac:dyDescent="0.3">
      <c r="A17" s="8"/>
      <c r="B17" s="25" t="s">
        <v>60</v>
      </c>
      <c r="C17" s="54"/>
      <c r="D17" s="24"/>
      <c r="E17" s="216"/>
      <c r="F17" s="212">
        <f>SUM(F10:F16)</f>
        <v>0</v>
      </c>
      <c r="G17" s="214"/>
    </row>
    <row r="18" spans="1:7" x14ac:dyDescent="0.3">
      <c r="A18" s="8"/>
    </row>
    <row r="19" spans="1:7" x14ac:dyDescent="0.3">
      <c r="A19" s="8"/>
    </row>
    <row r="20" spans="1:7" x14ac:dyDescent="0.3">
      <c r="A20" s="8"/>
    </row>
    <row r="21" spans="1:7" x14ac:dyDescent="0.3">
      <c r="A21" s="8"/>
    </row>
    <row r="22" spans="1:7" x14ac:dyDescent="0.3">
      <c r="A22" s="8"/>
    </row>
  </sheetData>
  <sheetProtection algorithmName="SHA-512" hashValue="bVdaQCEbjg5VilnwWH1QHPHDDxRmoMVCzYtJNEOC1IUq4n2szQJycVxgkJcTsFZPJrXKdJxX3lgjNJCii/M1jQ==" saltValue="A4KDwUFFAwqKglAd1sy/Jg==" spinCount="100000" sheet="1" objects="1" scenarios="1"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2" zoomScale="130" zoomScaleNormal="130" zoomScaleSheetLayoutView="115" workbookViewId="0">
      <selection activeCell="G26" sqref="E2:G26"/>
    </sheetView>
  </sheetViews>
  <sheetFormatPr defaultRowHeight="16.5" x14ac:dyDescent="0.3"/>
  <cols>
    <col min="1" max="1" width="4.42578125" style="8" customWidth="1"/>
    <col min="2" max="2" width="40.5703125" customWidth="1"/>
    <col min="3" max="3" width="5.85546875" style="5" customWidth="1"/>
    <col min="4" max="4" width="8.140625" style="5" customWidth="1"/>
    <col min="5" max="5" width="11" style="5" customWidth="1"/>
    <col min="6" max="6" width="14.5703125" style="29" customWidth="1"/>
  </cols>
  <sheetData>
    <row r="1" spans="1:7" x14ac:dyDescent="0.3">
      <c r="A1" s="48" t="s">
        <v>39</v>
      </c>
      <c r="B1" s="43" t="s">
        <v>40</v>
      </c>
      <c r="C1" s="20" t="s">
        <v>41</v>
      </c>
      <c r="D1" s="20" t="s">
        <v>42</v>
      </c>
      <c r="E1" s="20" t="s">
        <v>43</v>
      </c>
      <c r="F1" s="41" t="s">
        <v>44</v>
      </c>
    </row>
    <row r="2" spans="1:7" x14ac:dyDescent="0.3">
      <c r="B2" s="2"/>
      <c r="E2" s="217"/>
      <c r="F2" s="207"/>
      <c r="G2" s="203"/>
    </row>
    <row r="3" spans="1:7" x14ac:dyDescent="0.3">
      <c r="B3" s="2"/>
      <c r="E3" s="217"/>
      <c r="F3" s="207"/>
      <c r="G3" s="203"/>
    </row>
    <row r="4" spans="1:7" x14ac:dyDescent="0.3">
      <c r="A4" s="8" t="s">
        <v>21</v>
      </c>
      <c r="B4" s="47" t="s">
        <v>58</v>
      </c>
      <c r="E4" s="217"/>
      <c r="F4" s="207"/>
      <c r="G4" s="203"/>
    </row>
    <row r="5" spans="1:7" x14ac:dyDescent="0.3">
      <c r="E5" s="217"/>
      <c r="F5" s="207"/>
      <c r="G5" s="203"/>
    </row>
    <row r="6" spans="1:7" x14ac:dyDescent="0.3">
      <c r="B6" s="12"/>
      <c r="E6" s="217"/>
      <c r="F6" s="207"/>
      <c r="G6" s="203"/>
    </row>
    <row r="7" spans="1:7" ht="66" x14ac:dyDescent="0.3">
      <c r="B7" s="12" t="s">
        <v>61</v>
      </c>
      <c r="E7" s="217"/>
      <c r="F7" s="207"/>
      <c r="G7" s="203"/>
    </row>
    <row r="8" spans="1:7" x14ac:dyDescent="0.3">
      <c r="E8" s="217"/>
      <c r="F8" s="207"/>
      <c r="G8" s="203"/>
    </row>
    <row r="9" spans="1:7" s="133" customFormat="1" x14ac:dyDescent="0.3">
      <c r="A9" s="140"/>
      <c r="B9" s="175"/>
      <c r="C9" s="139"/>
      <c r="D9" s="159"/>
      <c r="E9" s="217"/>
      <c r="F9" s="207"/>
      <c r="G9" s="203"/>
    </row>
    <row r="10" spans="1:7" s="133" customFormat="1" ht="309.75" customHeight="1" x14ac:dyDescent="0.3">
      <c r="A10" s="140" t="s">
        <v>0</v>
      </c>
      <c r="B10" s="46" t="s">
        <v>180</v>
      </c>
      <c r="C10" s="139" t="s">
        <v>4</v>
      </c>
      <c r="D10" s="159">
        <v>1</v>
      </c>
      <c r="E10" s="217"/>
      <c r="F10" s="207">
        <f>D10*E10</f>
        <v>0</v>
      </c>
      <c r="G10" s="203"/>
    </row>
    <row r="11" spans="1:7" s="133" customFormat="1" ht="121.5" customHeight="1" x14ac:dyDescent="0.3">
      <c r="A11" s="140" t="s">
        <v>5</v>
      </c>
      <c r="B11" s="141" t="s">
        <v>181</v>
      </c>
      <c r="C11" s="139" t="s">
        <v>119</v>
      </c>
      <c r="D11" s="159">
        <v>1</v>
      </c>
      <c r="E11" s="217"/>
      <c r="F11" s="207">
        <f>D11*E11</f>
        <v>0</v>
      </c>
      <c r="G11" s="203"/>
    </row>
    <row r="12" spans="1:7" s="133" customFormat="1" ht="19.5" customHeight="1" x14ac:dyDescent="0.3">
      <c r="A12" s="140"/>
      <c r="B12" s="141"/>
      <c r="C12" s="139"/>
      <c r="D12" s="159"/>
      <c r="E12" s="217"/>
      <c r="F12" s="207"/>
      <c r="G12" s="203"/>
    </row>
    <row r="13" spans="1:7" s="133" customFormat="1" ht="409.5" customHeight="1" x14ac:dyDescent="0.3">
      <c r="A13" s="140" t="s">
        <v>6</v>
      </c>
      <c r="B13" s="46" t="s">
        <v>156</v>
      </c>
      <c r="C13" s="139" t="s">
        <v>4</v>
      </c>
      <c r="D13" s="159">
        <v>1</v>
      </c>
      <c r="E13" s="217"/>
      <c r="F13" s="207">
        <f>D13*E13</f>
        <v>0</v>
      </c>
      <c r="G13" s="203"/>
    </row>
    <row r="14" spans="1:7" s="133" customFormat="1" ht="17.25" customHeight="1" x14ac:dyDescent="0.3">
      <c r="A14" s="140"/>
      <c r="B14" s="46" t="s">
        <v>157</v>
      </c>
      <c r="C14" s="139"/>
      <c r="D14" s="159"/>
      <c r="E14" s="217"/>
      <c r="F14" s="207"/>
      <c r="G14" s="203"/>
    </row>
    <row r="15" spans="1:7" s="133" customFormat="1" ht="135" customHeight="1" x14ac:dyDescent="0.3">
      <c r="A15" s="140"/>
      <c r="B15" s="179" t="s">
        <v>158</v>
      </c>
      <c r="C15" s="139"/>
      <c r="D15" s="31"/>
      <c r="E15" s="217"/>
      <c r="F15" s="207"/>
      <c r="G15" s="203"/>
    </row>
    <row r="16" spans="1:7" s="133" customFormat="1" x14ac:dyDescent="0.3">
      <c r="A16" s="140"/>
      <c r="B16" s="165"/>
      <c r="C16" s="139"/>
      <c r="D16" s="159"/>
      <c r="E16" s="217"/>
      <c r="F16" s="207"/>
      <c r="G16" s="203"/>
    </row>
    <row r="17" spans="1:7" s="133" customFormat="1" ht="66" x14ac:dyDescent="0.3">
      <c r="A17" s="140" t="s">
        <v>12</v>
      </c>
      <c r="B17" s="46" t="s">
        <v>159</v>
      </c>
      <c r="C17" s="139" t="s">
        <v>119</v>
      </c>
      <c r="D17" s="159">
        <v>1</v>
      </c>
      <c r="E17" s="217"/>
      <c r="F17" s="207">
        <f>D17*E17</f>
        <v>0</v>
      </c>
      <c r="G17" s="203"/>
    </row>
    <row r="18" spans="1:7" s="133" customFormat="1" x14ac:dyDescent="0.3">
      <c r="A18" s="140"/>
      <c r="B18" s="165"/>
      <c r="C18" s="139"/>
      <c r="D18" s="159"/>
      <c r="E18" s="217"/>
      <c r="F18" s="207"/>
      <c r="G18" s="203"/>
    </row>
    <row r="19" spans="1:7" s="133" customFormat="1" ht="66" x14ac:dyDescent="0.3">
      <c r="A19" s="140" t="s">
        <v>13</v>
      </c>
      <c r="B19" s="46" t="s">
        <v>160</v>
      </c>
      <c r="C19" s="139" t="s">
        <v>119</v>
      </c>
      <c r="D19" s="159">
        <v>1</v>
      </c>
      <c r="E19" s="217"/>
      <c r="F19" s="207">
        <f>D19*E19</f>
        <v>0</v>
      </c>
      <c r="G19" s="203"/>
    </row>
    <row r="20" spans="1:7" s="133" customFormat="1" x14ac:dyDescent="0.3">
      <c r="A20" s="140"/>
      <c r="B20" s="46"/>
      <c r="C20" s="139"/>
      <c r="D20" s="159"/>
      <c r="E20" s="217"/>
      <c r="F20" s="207"/>
      <c r="G20" s="203"/>
    </row>
    <row r="21" spans="1:7" s="133" customFormat="1" ht="165" x14ac:dyDescent="0.3">
      <c r="A21" s="140" t="s">
        <v>7</v>
      </c>
      <c r="B21" s="46" t="s">
        <v>161</v>
      </c>
      <c r="C21" s="139" t="s">
        <v>119</v>
      </c>
      <c r="D21" s="159">
        <v>1</v>
      </c>
      <c r="E21" s="217"/>
      <c r="F21" s="207">
        <f>D21*E21</f>
        <v>0</v>
      </c>
      <c r="G21" s="203"/>
    </row>
    <row r="22" spans="1:7" s="133" customFormat="1" x14ac:dyDescent="0.3">
      <c r="A22" s="140"/>
      <c r="B22" s="46"/>
      <c r="C22" s="139"/>
      <c r="D22" s="159"/>
      <c r="E22" s="217"/>
      <c r="F22" s="207"/>
      <c r="G22" s="203"/>
    </row>
    <row r="23" spans="1:7" s="133" customFormat="1" ht="49.5" x14ac:dyDescent="0.3">
      <c r="A23" s="140" t="s">
        <v>8</v>
      </c>
      <c r="B23" s="46" t="s">
        <v>162</v>
      </c>
      <c r="C23" s="139" t="s">
        <v>119</v>
      </c>
      <c r="D23" s="159">
        <v>1</v>
      </c>
      <c r="E23" s="217"/>
      <c r="F23" s="207">
        <f>D23*E23</f>
        <v>0</v>
      </c>
      <c r="G23" s="203"/>
    </row>
    <row r="24" spans="1:7" s="133" customFormat="1" x14ac:dyDescent="0.3">
      <c r="A24" s="140"/>
      <c r="B24" s="165"/>
      <c r="C24" s="139"/>
      <c r="D24" s="159"/>
      <c r="E24" s="217"/>
      <c r="F24" s="207"/>
      <c r="G24" s="203"/>
    </row>
    <row r="25" spans="1:7" ht="17.25" thickBot="1" x14ac:dyDescent="0.35">
      <c r="A25" s="8" t="s">
        <v>9</v>
      </c>
      <c r="B25" s="53" t="s">
        <v>65</v>
      </c>
      <c r="C25" s="33" t="s">
        <v>20</v>
      </c>
      <c r="D25" s="5">
        <v>10</v>
      </c>
      <c r="E25" s="218">
        <f>SUM(F9:F15)</f>
        <v>0</v>
      </c>
      <c r="F25" s="207">
        <f>E25*0.1</f>
        <v>0</v>
      </c>
      <c r="G25" s="203"/>
    </row>
    <row r="26" spans="1:7" x14ac:dyDescent="0.3">
      <c r="B26" s="25" t="s">
        <v>62</v>
      </c>
      <c r="C26" s="54"/>
      <c r="D26" s="24"/>
      <c r="E26" s="216"/>
      <c r="F26" s="212">
        <f>SUM(F9:F25)</f>
        <v>0</v>
      </c>
      <c r="G26" s="203"/>
    </row>
    <row r="27" spans="1:7" ht="16.5" customHeight="1" x14ac:dyDescent="0.3"/>
  </sheetData>
  <sheetProtection algorithmName="SHA-512" hashValue="k3aZtqJi391Gxnp8CoXVuOazsRRzbLxUSFJKfJ98KBiJCQh5ZcpGSKe4C4TS0bIKS3d/sHnMJswfymyTzRSPLQ==" saltValue="YNG4BtuAJYWMUxaBor4cmQ==" spinCount="100000" sheet="1" objects="1" scenarios="1"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160" zoomScaleNormal="160" zoomScaleSheetLayoutView="145" workbookViewId="0">
      <pane ySplit="1" topLeftCell="A2" activePane="bottomLeft" state="frozen"/>
      <selection activeCell="A17" sqref="A16:I17"/>
      <selection pane="bottomLeft" activeCell="G49" sqref="E3:G49"/>
    </sheetView>
  </sheetViews>
  <sheetFormatPr defaultRowHeight="16.5" x14ac:dyDescent="0.3"/>
  <cols>
    <col min="1" max="1" width="4.42578125" style="13" customWidth="1"/>
    <col min="2" max="2" width="40.5703125" style="2" customWidth="1"/>
    <col min="3" max="3" width="5.85546875" style="3" customWidth="1"/>
    <col min="4" max="4" width="8.140625" style="5" customWidth="1"/>
    <col min="5" max="5" width="11" style="5" customWidth="1"/>
    <col min="6" max="6" width="14.5703125" style="29" customWidth="1"/>
  </cols>
  <sheetData>
    <row r="1" spans="1:7" s="34" customFormat="1" hidden="1" x14ac:dyDescent="0.3">
      <c r="A1" s="14" t="s">
        <v>39</v>
      </c>
      <c r="B1" s="43" t="s">
        <v>40</v>
      </c>
      <c r="C1" s="14" t="s">
        <v>41</v>
      </c>
      <c r="D1" s="20" t="s">
        <v>42</v>
      </c>
      <c r="E1" s="20" t="s">
        <v>43</v>
      </c>
      <c r="F1" s="41" t="s">
        <v>44</v>
      </c>
    </row>
    <row r="2" spans="1:7" s="133" customFormat="1" x14ac:dyDescent="0.3">
      <c r="A2" s="48" t="s">
        <v>39</v>
      </c>
      <c r="B2" s="43" t="s">
        <v>40</v>
      </c>
      <c r="C2" s="148" t="s">
        <v>41</v>
      </c>
      <c r="D2" s="148" t="s">
        <v>42</v>
      </c>
      <c r="E2" s="148" t="s">
        <v>43</v>
      </c>
      <c r="F2" s="41" t="s">
        <v>44</v>
      </c>
    </row>
    <row r="3" spans="1:7" x14ac:dyDescent="0.3">
      <c r="A3" s="19"/>
      <c r="E3" s="217"/>
      <c r="F3" s="207"/>
      <c r="G3" s="203"/>
    </row>
    <row r="4" spans="1:7" x14ac:dyDescent="0.3">
      <c r="A4" s="6" t="s">
        <v>24</v>
      </c>
      <c r="B4" s="7" t="s">
        <v>33</v>
      </c>
      <c r="E4" s="217"/>
      <c r="F4" s="207"/>
      <c r="G4" s="203"/>
    </row>
    <row r="5" spans="1:7" x14ac:dyDescent="0.3">
      <c r="A5" s="19"/>
      <c r="B5" s="44"/>
      <c r="E5" s="217"/>
      <c r="F5" s="207"/>
      <c r="G5" s="203"/>
    </row>
    <row r="6" spans="1:7" x14ac:dyDescent="0.3">
      <c r="A6" s="19"/>
      <c r="B6" s="44"/>
      <c r="E6" s="217"/>
      <c r="F6" s="207"/>
      <c r="G6" s="203"/>
    </row>
    <row r="7" spans="1:7" ht="33" x14ac:dyDescent="0.3">
      <c r="A7" s="19"/>
      <c r="B7" s="107" t="s">
        <v>109</v>
      </c>
      <c r="E7" s="217"/>
      <c r="F7" s="207"/>
      <c r="G7" s="203"/>
    </row>
    <row r="8" spans="1:7" x14ac:dyDescent="0.3">
      <c r="A8" s="19"/>
      <c r="B8" s="44"/>
      <c r="E8" s="217"/>
      <c r="F8" s="207"/>
      <c r="G8" s="203"/>
    </row>
    <row r="9" spans="1:7" x14ac:dyDescent="0.3">
      <c r="A9" s="19"/>
      <c r="E9" s="217"/>
      <c r="F9" s="207"/>
      <c r="G9" s="203"/>
    </row>
    <row r="10" spans="1:7" ht="230.25" customHeight="1" x14ac:dyDescent="0.3">
      <c r="A10" s="8" t="s">
        <v>0</v>
      </c>
      <c r="B10" s="45" t="s">
        <v>120</v>
      </c>
      <c r="C10" s="42"/>
      <c r="D10" s="159"/>
      <c r="E10" s="217"/>
      <c r="F10" s="207"/>
      <c r="G10" s="203"/>
    </row>
    <row r="11" spans="1:7" ht="18" x14ac:dyDescent="0.3">
      <c r="B11" s="156"/>
      <c r="C11" s="42" t="s">
        <v>37</v>
      </c>
      <c r="D11" s="159">
        <v>254.74</v>
      </c>
      <c r="E11" s="217"/>
      <c r="F11" s="207">
        <f>D11*E11</f>
        <v>0</v>
      </c>
      <c r="G11" s="203"/>
    </row>
    <row r="12" spans="1:7" s="133" customFormat="1" x14ac:dyDescent="0.3">
      <c r="A12" s="142"/>
      <c r="B12" s="135"/>
      <c r="C12" s="42"/>
      <c r="D12" s="159"/>
      <c r="E12" s="217"/>
      <c r="F12" s="207"/>
      <c r="G12" s="203"/>
    </row>
    <row r="13" spans="1:7" s="167" customFormat="1" ht="239.25" customHeight="1" x14ac:dyDescent="0.3">
      <c r="A13" s="166" t="s">
        <v>5</v>
      </c>
      <c r="B13" s="45" t="s">
        <v>137</v>
      </c>
      <c r="C13" s="102" t="s">
        <v>66</v>
      </c>
      <c r="D13" s="159">
        <v>17.600000000000001</v>
      </c>
      <c r="E13" s="219"/>
      <c r="F13" s="208">
        <f>D13*E13</f>
        <v>0</v>
      </c>
      <c r="G13" s="220"/>
    </row>
    <row r="14" spans="1:7" x14ac:dyDescent="0.3">
      <c r="A14" s="8"/>
      <c r="B14" s="53"/>
      <c r="C14" s="42"/>
      <c r="E14" s="217"/>
      <c r="F14" s="207"/>
      <c r="G14" s="203"/>
    </row>
    <row r="15" spans="1:7" ht="221.25" customHeight="1" x14ac:dyDescent="0.3">
      <c r="A15" s="8" t="s">
        <v>6</v>
      </c>
      <c r="B15" s="45" t="s">
        <v>138</v>
      </c>
      <c r="C15" s="42" t="s">
        <v>37</v>
      </c>
      <c r="D15" s="159">
        <v>11.5</v>
      </c>
      <c r="E15" s="217"/>
      <c r="F15" s="207">
        <f>D15*E15</f>
        <v>0</v>
      </c>
      <c r="G15" s="221"/>
    </row>
    <row r="16" spans="1:7" ht="33" x14ac:dyDescent="0.3">
      <c r="A16" s="8"/>
      <c r="B16" s="53" t="s">
        <v>139</v>
      </c>
      <c r="C16" s="42"/>
      <c r="E16" s="217"/>
      <c r="F16" s="207"/>
      <c r="G16" s="203"/>
    </row>
    <row r="17" spans="1:7" s="133" customFormat="1" ht="239.25" customHeight="1" x14ac:dyDescent="0.3">
      <c r="A17" s="140" t="s">
        <v>7</v>
      </c>
      <c r="B17" s="177" t="s">
        <v>140</v>
      </c>
      <c r="C17" s="42" t="s">
        <v>37</v>
      </c>
      <c r="D17" s="159">
        <v>21</v>
      </c>
      <c r="E17" s="217"/>
      <c r="F17" s="207">
        <f>D17*E17</f>
        <v>0</v>
      </c>
      <c r="G17" s="221"/>
    </row>
    <row r="18" spans="1:7" s="133" customFormat="1" ht="16.5" customHeight="1" x14ac:dyDescent="0.3">
      <c r="A18" s="140"/>
      <c r="B18" s="177"/>
      <c r="C18" s="42"/>
      <c r="D18" s="159"/>
      <c r="E18" s="217"/>
      <c r="F18" s="207"/>
      <c r="G18" s="221"/>
    </row>
    <row r="19" spans="1:7" s="133" customFormat="1" ht="33" customHeight="1" x14ac:dyDescent="0.3">
      <c r="A19" s="140" t="s">
        <v>8</v>
      </c>
      <c r="B19" s="177" t="s">
        <v>141</v>
      </c>
      <c r="C19" s="42" t="s">
        <v>118</v>
      </c>
      <c r="D19" s="159">
        <v>25</v>
      </c>
      <c r="E19" s="217"/>
      <c r="F19" s="207">
        <f>D19*E19</f>
        <v>0</v>
      </c>
      <c r="G19" s="221"/>
    </row>
    <row r="20" spans="1:7" s="133" customFormat="1" ht="13.5" customHeight="1" x14ac:dyDescent="0.3">
      <c r="A20" s="140"/>
      <c r="B20" s="45"/>
      <c r="C20" s="42"/>
      <c r="D20" s="159"/>
      <c r="E20" s="217"/>
      <c r="F20" s="207"/>
      <c r="G20" s="221"/>
    </row>
    <row r="21" spans="1:7" ht="33" x14ac:dyDescent="0.3">
      <c r="A21" s="8" t="s">
        <v>9</v>
      </c>
      <c r="B21" s="11" t="s">
        <v>55</v>
      </c>
      <c r="E21" s="217"/>
      <c r="F21" s="207"/>
      <c r="G21" s="203"/>
    </row>
    <row r="22" spans="1:7" x14ac:dyDescent="0.3">
      <c r="E22" s="217"/>
      <c r="F22" s="207"/>
      <c r="G22" s="203"/>
    </row>
    <row r="23" spans="1:7" s="133" customFormat="1" hidden="1" x14ac:dyDescent="0.3">
      <c r="A23" s="142"/>
      <c r="B23" s="156"/>
      <c r="C23" s="136"/>
      <c r="D23" s="139"/>
      <c r="E23" s="217"/>
      <c r="F23" s="207"/>
      <c r="G23" s="203"/>
    </row>
    <row r="24" spans="1:7" s="133" customFormat="1" hidden="1" x14ac:dyDescent="0.3">
      <c r="A24" s="142"/>
      <c r="B24" s="156"/>
      <c r="C24" s="136"/>
      <c r="D24" s="139"/>
      <c r="E24" s="217"/>
      <c r="F24" s="207"/>
      <c r="G24" s="203"/>
    </row>
    <row r="25" spans="1:7" s="133" customFormat="1" ht="130.15" customHeight="1" x14ac:dyDescent="0.3">
      <c r="A25" s="140"/>
      <c r="B25" s="45" t="s">
        <v>142</v>
      </c>
      <c r="C25" s="42"/>
      <c r="D25" s="152"/>
      <c r="E25" s="217"/>
      <c r="F25" s="207"/>
      <c r="G25" s="203"/>
    </row>
    <row r="26" spans="1:7" s="133" customFormat="1" ht="18" x14ac:dyDescent="0.3">
      <c r="A26" s="142"/>
      <c r="B26" s="156"/>
      <c r="C26" s="42" t="s">
        <v>37</v>
      </c>
      <c r="D26" s="172">
        <v>128.9</v>
      </c>
      <c r="E26" s="217"/>
      <c r="F26" s="207">
        <f>D26*E26</f>
        <v>0</v>
      </c>
      <c r="G26" s="203"/>
    </row>
    <row r="27" spans="1:7" s="133" customFormat="1" x14ac:dyDescent="0.3">
      <c r="A27" s="142"/>
      <c r="B27" s="156"/>
      <c r="C27" s="42"/>
      <c r="D27" s="172"/>
      <c r="E27" s="217"/>
      <c r="F27" s="207"/>
      <c r="G27" s="203"/>
    </row>
    <row r="28" spans="1:7" s="133" customFormat="1" ht="409.5" x14ac:dyDescent="0.3">
      <c r="A28" s="140" t="s">
        <v>8</v>
      </c>
      <c r="B28" s="45" t="s">
        <v>136</v>
      </c>
      <c r="C28" s="136"/>
      <c r="D28" s="139"/>
      <c r="E28" s="217"/>
      <c r="F28" s="207"/>
      <c r="G28" s="203"/>
    </row>
    <row r="29" spans="1:7" s="133" customFormat="1" ht="18" x14ac:dyDescent="0.3">
      <c r="A29" s="140"/>
      <c r="B29" s="156"/>
      <c r="C29" s="136" t="s">
        <v>37</v>
      </c>
      <c r="D29" s="159">
        <v>61.94</v>
      </c>
      <c r="E29" s="217"/>
      <c r="F29" s="207">
        <f>D29*E29</f>
        <v>0</v>
      </c>
      <c r="G29" s="203"/>
    </row>
    <row r="30" spans="1:7" x14ac:dyDescent="0.3">
      <c r="E30" s="217"/>
      <c r="F30" s="207"/>
      <c r="G30" s="203"/>
    </row>
    <row r="31" spans="1:7" s="133" customFormat="1" ht="21.75" customHeight="1" x14ac:dyDescent="0.3">
      <c r="A31" s="140" t="s">
        <v>9</v>
      </c>
      <c r="B31" s="45" t="s">
        <v>124</v>
      </c>
      <c r="C31" s="42"/>
      <c r="D31" s="152"/>
      <c r="E31" s="217"/>
      <c r="F31" s="207"/>
      <c r="G31" s="203"/>
    </row>
    <row r="32" spans="1:7" s="133" customFormat="1" ht="21.75" customHeight="1" x14ac:dyDescent="0.3">
      <c r="A32" s="140"/>
      <c r="B32" s="45"/>
      <c r="C32" s="42"/>
      <c r="D32" s="152"/>
      <c r="E32" s="217"/>
      <c r="F32" s="207"/>
      <c r="G32" s="203"/>
    </row>
    <row r="33" spans="1:7" s="133" customFormat="1" ht="21.75" customHeight="1" x14ac:dyDescent="0.3">
      <c r="A33" s="140" t="s">
        <v>12</v>
      </c>
      <c r="B33" s="45" t="s">
        <v>143</v>
      </c>
      <c r="C33" s="50" t="s">
        <v>118</v>
      </c>
      <c r="D33" s="81">
        <v>11.5</v>
      </c>
      <c r="E33" s="219"/>
      <c r="F33" s="208">
        <f>D33*E33</f>
        <v>0</v>
      </c>
      <c r="G33" s="203"/>
    </row>
    <row r="34" spans="1:7" s="133" customFormat="1" ht="17.25" customHeight="1" x14ac:dyDescent="0.3">
      <c r="A34" s="140"/>
      <c r="B34" s="45"/>
      <c r="C34" s="50"/>
      <c r="D34" s="81"/>
      <c r="E34" s="219"/>
      <c r="F34" s="208"/>
      <c r="G34" s="203"/>
    </row>
    <row r="35" spans="1:7" s="133" customFormat="1" ht="21" customHeight="1" x14ac:dyDescent="0.3">
      <c r="A35" s="140" t="s">
        <v>10</v>
      </c>
      <c r="B35" s="45" t="s">
        <v>132</v>
      </c>
      <c r="C35" s="50"/>
      <c r="D35" s="81"/>
      <c r="E35" s="219"/>
      <c r="F35" s="208"/>
      <c r="G35" s="203"/>
    </row>
    <row r="36" spans="1:7" s="133" customFormat="1" ht="21" customHeight="1" x14ac:dyDescent="0.3">
      <c r="A36" s="140"/>
      <c r="B36" s="45"/>
      <c r="C36" s="50"/>
      <c r="D36" s="81"/>
      <c r="E36" s="219"/>
      <c r="F36" s="208"/>
      <c r="G36" s="203"/>
    </row>
    <row r="37" spans="1:7" s="133" customFormat="1" ht="39" customHeight="1" x14ac:dyDescent="0.3">
      <c r="A37" s="140" t="s">
        <v>12</v>
      </c>
      <c r="B37" s="45" t="s">
        <v>144</v>
      </c>
      <c r="C37" s="50" t="s">
        <v>4</v>
      </c>
      <c r="D37" s="81">
        <v>4</v>
      </c>
      <c r="E37" s="219"/>
      <c r="F37" s="208">
        <f>D37*E37</f>
        <v>0</v>
      </c>
      <c r="G37" s="203"/>
    </row>
    <row r="38" spans="1:7" s="133" customFormat="1" ht="21" customHeight="1" x14ac:dyDescent="0.3">
      <c r="A38" s="140" t="s">
        <v>13</v>
      </c>
      <c r="B38" s="45" t="s">
        <v>146</v>
      </c>
      <c r="C38" s="50" t="s">
        <v>4</v>
      </c>
      <c r="D38" s="81">
        <v>8</v>
      </c>
      <c r="E38" s="219"/>
      <c r="F38" s="208">
        <f>D38*E38</f>
        <v>0</v>
      </c>
      <c r="G38" s="203"/>
    </row>
    <row r="39" spans="1:7" s="133" customFormat="1" ht="33.75" customHeight="1" x14ac:dyDescent="0.3">
      <c r="A39" s="140" t="s">
        <v>14</v>
      </c>
      <c r="B39" s="45" t="s">
        <v>145</v>
      </c>
      <c r="C39" s="50" t="s">
        <v>4</v>
      </c>
      <c r="D39" s="81">
        <v>22</v>
      </c>
      <c r="E39" s="219"/>
      <c r="F39" s="208">
        <f>D39*E39</f>
        <v>0</v>
      </c>
      <c r="G39" s="203"/>
    </row>
    <row r="40" spans="1:7" s="133" customFormat="1" ht="33.75" customHeight="1" x14ac:dyDescent="0.3">
      <c r="A40" s="140" t="s">
        <v>15</v>
      </c>
      <c r="B40" s="45" t="s">
        <v>182</v>
      </c>
      <c r="C40" s="50" t="s">
        <v>4</v>
      </c>
      <c r="D40" s="81">
        <v>5</v>
      </c>
      <c r="E40" s="219"/>
      <c r="F40" s="208">
        <f>D40*E40</f>
        <v>0</v>
      </c>
      <c r="G40" s="203"/>
    </row>
    <row r="41" spans="1:7" s="133" customFormat="1" ht="33.75" customHeight="1" x14ac:dyDescent="0.3">
      <c r="A41" s="140" t="s">
        <v>16</v>
      </c>
      <c r="B41" s="45" t="s">
        <v>183</v>
      </c>
      <c r="C41" s="50" t="s">
        <v>4</v>
      </c>
      <c r="D41" s="81">
        <v>5</v>
      </c>
      <c r="E41" s="219"/>
      <c r="F41" s="208">
        <f>D41*E41</f>
        <v>0</v>
      </c>
      <c r="G41" s="203"/>
    </row>
    <row r="42" spans="1:7" s="133" customFormat="1" ht="18" customHeight="1" x14ac:dyDescent="0.3">
      <c r="A42" s="140"/>
      <c r="B42" s="45"/>
      <c r="C42" s="50"/>
      <c r="D42" s="81"/>
      <c r="E42" s="219"/>
      <c r="F42" s="208"/>
      <c r="G42" s="203"/>
    </row>
    <row r="43" spans="1:7" s="133" customFormat="1" ht="51.75" customHeight="1" x14ac:dyDescent="0.3">
      <c r="A43" s="140" t="s">
        <v>11</v>
      </c>
      <c r="B43" s="45" t="s">
        <v>149</v>
      </c>
      <c r="C43" s="50" t="s">
        <v>4</v>
      </c>
      <c r="D43" s="81">
        <v>8</v>
      </c>
      <c r="E43" s="219"/>
      <c r="F43" s="208">
        <f>D43*E43</f>
        <v>0</v>
      </c>
      <c r="G43" s="203"/>
    </row>
    <row r="44" spans="1:7" s="133" customFormat="1" ht="15.75" customHeight="1" x14ac:dyDescent="0.3">
      <c r="A44" s="140"/>
      <c r="B44" s="45"/>
      <c r="C44" s="50"/>
      <c r="D44" s="81"/>
      <c r="E44" s="219"/>
      <c r="F44" s="208"/>
      <c r="G44" s="203"/>
    </row>
    <row r="45" spans="1:7" s="133" customFormat="1" ht="69.75" customHeight="1" x14ac:dyDescent="0.3">
      <c r="A45" s="140" t="s">
        <v>18</v>
      </c>
      <c r="B45" s="45" t="s">
        <v>179</v>
      </c>
      <c r="C45" s="50" t="s">
        <v>122</v>
      </c>
      <c r="D45" s="81">
        <v>15</v>
      </c>
      <c r="E45" s="219"/>
      <c r="F45" s="208">
        <f>D45*E45</f>
        <v>0</v>
      </c>
      <c r="G45" s="203"/>
    </row>
    <row r="46" spans="1:7" s="133" customFormat="1" ht="18" customHeight="1" x14ac:dyDescent="0.3">
      <c r="A46" s="140"/>
      <c r="B46" s="45"/>
      <c r="C46" s="42"/>
      <c r="D46" s="152"/>
      <c r="E46" s="217"/>
      <c r="F46" s="207"/>
      <c r="G46" s="203"/>
    </row>
    <row r="47" spans="1:7" x14ac:dyDescent="0.3">
      <c r="A47" s="13" t="s">
        <v>19</v>
      </c>
      <c r="B47" s="11" t="s">
        <v>101</v>
      </c>
      <c r="C47" s="15" t="s">
        <v>20</v>
      </c>
      <c r="D47" s="5">
        <v>10</v>
      </c>
      <c r="E47" s="218">
        <f>SUM(F9:F33)</f>
        <v>0</v>
      </c>
      <c r="F47" s="207">
        <f>E47*0.1</f>
        <v>0</v>
      </c>
      <c r="G47" s="203"/>
    </row>
    <row r="48" spans="1:7" ht="17.25" thickBot="1" x14ac:dyDescent="0.35">
      <c r="E48" s="217"/>
      <c r="F48" s="207"/>
      <c r="G48" s="203"/>
    </row>
    <row r="49" spans="2:7" x14ac:dyDescent="0.3">
      <c r="B49" s="25" t="s">
        <v>56</v>
      </c>
      <c r="C49" s="23"/>
      <c r="D49" s="24"/>
      <c r="E49" s="216"/>
      <c r="F49" s="212">
        <f>SUM(F10:F48)</f>
        <v>0</v>
      </c>
      <c r="G49" s="203"/>
    </row>
    <row r="50" spans="2:7" x14ac:dyDescent="0.3">
      <c r="B50" s="46"/>
    </row>
  </sheetData>
  <sheetProtection algorithmName="SHA-512" hashValue="n7et6IYzi1TRV+mgXFeOMBFOGabI57bqLU/8xEmTat0ZzU2UDSZD3fSviHZTkh7AA+HH+FDQsuiYE1x+Og4vWw==" saltValue="C8uUmJafhc1YTPqJakdDnw==" spinCount="100000" sheet="1" objects="1" scenarios="1" selectLockedCells="1"/>
  <pageMargins left="0.9055118110236221"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8" zoomScale="130" zoomScaleNormal="130" zoomScaleSheetLayoutView="115" workbookViewId="0">
      <selection activeCell="G26" sqref="E2:G26"/>
    </sheetView>
  </sheetViews>
  <sheetFormatPr defaultColWidth="9.140625" defaultRowHeight="16.5" x14ac:dyDescent="0.3"/>
  <cols>
    <col min="1" max="1" width="4.42578125" style="19" customWidth="1"/>
    <col min="2" max="2" width="47.42578125" style="131" customWidth="1"/>
    <col min="3" max="3" width="3" style="3" customWidth="1"/>
    <col min="4" max="4" width="6.5703125" style="5" customWidth="1"/>
    <col min="5" max="5" width="9" style="5" customWidth="1"/>
    <col min="6" max="6" width="11.28515625" style="27" customWidth="1"/>
    <col min="7" max="8" width="9.140625" style="3"/>
    <col min="9" max="9" width="9.140625" style="3" customWidth="1"/>
    <col min="10" max="16384" width="9.140625" style="3"/>
  </cols>
  <sheetData>
    <row r="1" spans="1:7" x14ac:dyDescent="0.3">
      <c r="A1" s="18" t="s">
        <v>39</v>
      </c>
      <c r="B1" s="128" t="s">
        <v>40</v>
      </c>
      <c r="C1" s="14" t="s">
        <v>41</v>
      </c>
      <c r="D1" s="20" t="s">
        <v>42</v>
      </c>
      <c r="E1" s="20" t="s">
        <v>43</v>
      </c>
      <c r="F1" s="26" t="s">
        <v>44</v>
      </c>
    </row>
    <row r="2" spans="1:7" x14ac:dyDescent="0.3">
      <c r="E2" s="217"/>
      <c r="F2" s="222"/>
      <c r="G2" s="214"/>
    </row>
    <row r="3" spans="1:7" x14ac:dyDescent="0.3">
      <c r="E3" s="217"/>
      <c r="F3" s="222"/>
      <c r="G3" s="214"/>
    </row>
    <row r="4" spans="1:7" x14ac:dyDescent="0.3">
      <c r="A4" s="66" t="s">
        <v>27</v>
      </c>
      <c r="B4" s="129" t="s">
        <v>34</v>
      </c>
      <c r="E4" s="217"/>
      <c r="F4" s="222"/>
      <c r="G4" s="214"/>
    </row>
    <row r="5" spans="1:7" x14ac:dyDescent="0.3">
      <c r="B5" s="129"/>
      <c r="E5" s="217"/>
      <c r="F5" s="222"/>
      <c r="G5" s="214"/>
    </row>
    <row r="6" spans="1:7" x14ac:dyDescent="0.3">
      <c r="B6" s="129"/>
      <c r="E6" s="217"/>
      <c r="F6" s="222"/>
      <c r="G6" s="214"/>
    </row>
    <row r="7" spans="1:7" ht="165" x14ac:dyDescent="0.3">
      <c r="B7" s="55" t="s">
        <v>148</v>
      </c>
      <c r="E7" s="217"/>
      <c r="F7" s="222"/>
      <c r="G7" s="214"/>
    </row>
    <row r="8" spans="1:7" x14ac:dyDescent="0.3">
      <c r="B8" s="129"/>
      <c r="E8" s="217"/>
      <c r="F8" s="222"/>
      <c r="G8" s="214"/>
    </row>
    <row r="9" spans="1:7" ht="33" x14ac:dyDescent="0.3">
      <c r="A9" s="140" t="s">
        <v>0</v>
      </c>
      <c r="B9" s="164" t="s">
        <v>127</v>
      </c>
      <c r="C9" s="17"/>
      <c r="E9" s="217"/>
      <c r="F9" s="222"/>
      <c r="G9" s="214"/>
    </row>
    <row r="10" spans="1:7" x14ac:dyDescent="0.3">
      <c r="B10" s="164"/>
      <c r="C10" s="17"/>
      <c r="E10" s="217"/>
      <c r="F10" s="222"/>
      <c r="G10" s="214"/>
    </row>
    <row r="11" spans="1:7" ht="175.5" customHeight="1" x14ac:dyDescent="0.3">
      <c r="A11" s="8" t="s">
        <v>12</v>
      </c>
      <c r="B11" s="130" t="s">
        <v>113</v>
      </c>
      <c r="C11" s="15"/>
      <c r="D11" s="159"/>
      <c r="E11" s="217"/>
      <c r="F11" s="222"/>
      <c r="G11" s="214"/>
    </row>
    <row r="12" spans="1:7" x14ac:dyDescent="0.3">
      <c r="B12" s="130"/>
      <c r="C12" s="17"/>
      <c r="E12" s="217"/>
      <c r="F12" s="222"/>
      <c r="G12" s="214"/>
    </row>
    <row r="13" spans="1:7" ht="394.5" customHeight="1" x14ac:dyDescent="0.3">
      <c r="A13" s="8" t="s">
        <v>13</v>
      </c>
      <c r="B13" s="130" t="s">
        <v>125</v>
      </c>
      <c r="C13" s="15"/>
      <c r="D13" s="159"/>
      <c r="E13" s="217"/>
      <c r="F13" s="222"/>
      <c r="G13" s="214"/>
    </row>
    <row r="14" spans="1:7" s="136" customFormat="1" ht="18" x14ac:dyDescent="0.3">
      <c r="A14" s="140"/>
      <c r="B14" s="130" t="s">
        <v>135</v>
      </c>
      <c r="C14" s="145" t="s">
        <v>37</v>
      </c>
      <c r="D14" s="159">
        <v>56.7</v>
      </c>
      <c r="E14" s="217"/>
      <c r="F14" s="222">
        <f>D14*E14</f>
        <v>0</v>
      </c>
      <c r="G14" s="214"/>
    </row>
    <row r="15" spans="1:7" s="136" customFormat="1" x14ac:dyDescent="0.3">
      <c r="A15" s="140"/>
      <c r="B15" s="130" t="s">
        <v>147</v>
      </c>
      <c r="C15" s="145" t="s">
        <v>118</v>
      </c>
      <c r="D15" s="159">
        <v>41.4</v>
      </c>
      <c r="E15" s="217"/>
      <c r="F15" s="222">
        <f>D15*E15</f>
        <v>0</v>
      </c>
      <c r="G15" s="214"/>
    </row>
    <row r="16" spans="1:7" x14ac:dyDescent="0.3">
      <c r="A16" s="8"/>
      <c r="B16" s="130"/>
      <c r="C16" s="15"/>
      <c r="E16" s="217"/>
      <c r="F16" s="222"/>
      <c r="G16" s="214"/>
    </row>
    <row r="17" spans="1:7" ht="99" x14ac:dyDescent="0.3">
      <c r="A17" s="8" t="s">
        <v>14</v>
      </c>
      <c r="B17" s="130" t="s">
        <v>114</v>
      </c>
      <c r="C17" s="15" t="s">
        <v>37</v>
      </c>
      <c r="D17" s="159">
        <v>98.1</v>
      </c>
      <c r="E17" s="217"/>
      <c r="F17" s="222">
        <f>D17*E17</f>
        <v>0</v>
      </c>
      <c r="G17" s="214"/>
    </row>
    <row r="18" spans="1:7" x14ac:dyDescent="0.3">
      <c r="A18" s="8"/>
      <c r="B18" s="130"/>
      <c r="C18" s="15"/>
      <c r="E18" s="217"/>
      <c r="F18" s="222"/>
      <c r="G18" s="214"/>
    </row>
    <row r="19" spans="1:7" ht="82.5" x14ac:dyDescent="0.3">
      <c r="A19" s="8" t="s">
        <v>15</v>
      </c>
      <c r="B19" s="130" t="s">
        <v>126</v>
      </c>
      <c r="C19" s="15" t="s">
        <v>38</v>
      </c>
      <c r="D19" s="159">
        <v>81.7</v>
      </c>
      <c r="E19" s="217"/>
      <c r="F19" s="222">
        <f>D19*E19</f>
        <v>0</v>
      </c>
      <c r="G19" s="214"/>
    </row>
    <row r="20" spans="1:7" x14ac:dyDescent="0.3">
      <c r="A20" s="8"/>
      <c r="B20" s="130"/>
      <c r="C20" s="15"/>
      <c r="E20" s="217"/>
      <c r="F20" s="222"/>
      <c r="G20" s="214"/>
    </row>
    <row r="21" spans="1:7" x14ac:dyDescent="0.3">
      <c r="A21" s="8"/>
      <c r="B21" s="130"/>
      <c r="C21" s="15"/>
      <c r="E21" s="217"/>
      <c r="F21" s="222"/>
      <c r="G21" s="214"/>
    </row>
    <row r="22" spans="1:7" x14ac:dyDescent="0.3">
      <c r="A22" s="8"/>
      <c r="B22" s="130"/>
      <c r="C22" s="15"/>
      <c r="E22" s="217"/>
      <c r="F22" s="222"/>
      <c r="G22" s="214"/>
    </row>
    <row r="23" spans="1:7" x14ac:dyDescent="0.3">
      <c r="B23" s="130"/>
      <c r="C23" s="16"/>
      <c r="E23" s="217"/>
      <c r="F23" s="222"/>
      <c r="G23" s="214"/>
    </row>
    <row r="24" spans="1:7" x14ac:dyDescent="0.3">
      <c r="A24" s="8" t="s">
        <v>8</v>
      </c>
      <c r="B24" s="130" t="s">
        <v>46</v>
      </c>
      <c r="C24" s="15" t="s">
        <v>20</v>
      </c>
      <c r="D24" s="5">
        <v>10</v>
      </c>
      <c r="E24" s="217">
        <f>SUM(F9:F22)</f>
        <v>0</v>
      </c>
      <c r="F24" s="222">
        <f>E24*0.1</f>
        <v>0</v>
      </c>
      <c r="G24" s="214"/>
    </row>
    <row r="25" spans="1:7" ht="17.25" thickBot="1" x14ac:dyDescent="0.35">
      <c r="E25" s="217"/>
      <c r="F25" s="222"/>
      <c r="G25" s="214"/>
    </row>
    <row r="26" spans="1:7" x14ac:dyDescent="0.3">
      <c r="B26" s="132" t="s">
        <v>115</v>
      </c>
      <c r="C26" s="23"/>
      <c r="D26" s="24"/>
      <c r="E26" s="216"/>
      <c r="F26" s="223">
        <f>SUM(F9:F25)</f>
        <v>0</v>
      </c>
      <c r="G26" s="214"/>
    </row>
    <row r="41" spans="2:2" x14ac:dyDescent="0.3">
      <c r="B41" s="130"/>
    </row>
  </sheetData>
  <sheetProtection algorithmName="SHA-512" hashValue="g8JU464Qx4tqvrcPJwEDF785hMT4sDUnjSbA4bkrnQjv0rio0/gCW2g8x3VLjSTGXX7bGfupkdhhsKblBoKWtA==" saltValue="VKi81Q7DFeQxMEtqStmq1w==" spinCount="100000" sheet="1" objects="1" scenarios="1" selectLockedCells="1"/>
  <pageMargins left="0.9055118110236221"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topLeftCell="A13" zoomScaleNormal="100" zoomScaleSheetLayoutView="100" workbookViewId="0">
      <selection activeCell="E17" sqref="E17"/>
    </sheetView>
  </sheetViews>
  <sheetFormatPr defaultRowHeight="15" x14ac:dyDescent="0.25"/>
  <cols>
    <col min="1" max="1" width="4.42578125" customWidth="1"/>
    <col min="2" max="2" width="45.85546875" customWidth="1"/>
    <col min="3" max="3" width="3.42578125" customWidth="1"/>
    <col min="4" max="4" width="7.5703125" customWidth="1"/>
    <col min="5" max="5" width="11" customWidth="1"/>
    <col min="6" max="6" width="14.7109375" customWidth="1"/>
  </cols>
  <sheetData>
    <row r="1" spans="1:7" x14ac:dyDescent="0.25">
      <c r="A1" s="146" t="s">
        <v>39</v>
      </c>
      <c r="B1" s="154" t="s">
        <v>40</v>
      </c>
      <c r="C1" s="143" t="s">
        <v>41</v>
      </c>
      <c r="D1" s="148" t="s">
        <v>42</v>
      </c>
      <c r="E1" s="148" t="s">
        <v>43</v>
      </c>
      <c r="F1" s="148" t="s">
        <v>44</v>
      </c>
    </row>
    <row r="2" spans="1:7" ht="16.5" x14ac:dyDescent="0.3">
      <c r="A2" s="147"/>
      <c r="B2" s="135"/>
      <c r="C2" s="142"/>
      <c r="D2" s="139"/>
      <c r="E2" s="217"/>
      <c r="F2" s="217"/>
      <c r="G2" s="203"/>
    </row>
    <row r="3" spans="1:7" ht="16.5" x14ac:dyDescent="0.3">
      <c r="A3" s="147"/>
      <c r="B3" s="135"/>
      <c r="C3" s="142"/>
      <c r="D3" s="139"/>
      <c r="E3" s="217"/>
      <c r="F3" s="217"/>
      <c r="G3" s="203"/>
    </row>
    <row r="4" spans="1:7" ht="16.5" x14ac:dyDescent="0.3">
      <c r="A4" s="161" t="s">
        <v>28</v>
      </c>
      <c r="B4" s="157" t="s">
        <v>45</v>
      </c>
      <c r="C4" s="142"/>
      <c r="D4" s="139"/>
      <c r="E4" s="217"/>
      <c r="F4" s="217"/>
      <c r="G4" s="203"/>
    </row>
    <row r="5" spans="1:7" ht="16.5" x14ac:dyDescent="0.3">
      <c r="A5" s="161"/>
      <c r="B5" s="157"/>
      <c r="C5" s="142"/>
      <c r="D5" s="139"/>
      <c r="E5" s="217"/>
      <c r="F5" s="217"/>
      <c r="G5" s="203"/>
    </row>
    <row r="6" spans="1:7" ht="16.5" x14ac:dyDescent="0.3">
      <c r="A6" s="161"/>
      <c r="B6" s="157"/>
      <c r="C6" s="142"/>
      <c r="D6" s="139"/>
      <c r="E6" s="217"/>
      <c r="F6" s="217"/>
      <c r="G6" s="203"/>
    </row>
    <row r="7" spans="1:7" ht="254.25" customHeight="1" x14ac:dyDescent="0.3">
      <c r="A7" s="147"/>
      <c r="B7" s="160" t="s">
        <v>150</v>
      </c>
      <c r="C7" s="142"/>
      <c r="D7" s="139"/>
      <c r="E7" s="217"/>
      <c r="F7" s="217"/>
      <c r="G7" s="203"/>
    </row>
    <row r="8" spans="1:7" ht="16.5" x14ac:dyDescent="0.3">
      <c r="A8" s="147"/>
      <c r="B8" s="135"/>
      <c r="C8" s="142"/>
      <c r="D8" s="139"/>
      <c r="E8" s="217"/>
      <c r="F8" s="217"/>
      <c r="G8" s="203"/>
    </row>
    <row r="9" spans="1:7" s="133" customFormat="1" ht="270.75" customHeight="1" x14ac:dyDescent="0.3">
      <c r="A9" s="140" t="s">
        <v>0</v>
      </c>
      <c r="B9" s="137" t="s">
        <v>187</v>
      </c>
      <c r="C9" s="155"/>
      <c r="D9" s="139"/>
      <c r="E9" s="217"/>
      <c r="F9" s="217"/>
      <c r="G9" s="203"/>
    </row>
    <row r="10" spans="1:7" s="133" customFormat="1" ht="18" x14ac:dyDescent="0.3">
      <c r="A10" s="140"/>
      <c r="B10" s="176"/>
      <c r="C10" s="155" t="s">
        <v>37</v>
      </c>
      <c r="D10" s="159">
        <v>108</v>
      </c>
      <c r="E10" s="217"/>
      <c r="F10" s="207">
        <f>D10*E10</f>
        <v>0</v>
      </c>
      <c r="G10" s="203"/>
    </row>
    <row r="11" spans="1:7" ht="18.75" customHeight="1" x14ac:dyDescent="0.3">
      <c r="A11" s="140"/>
      <c r="B11" s="144"/>
      <c r="C11" s="155"/>
      <c r="D11" s="152"/>
      <c r="E11" s="217"/>
      <c r="F11" s="217"/>
      <c r="G11" s="203"/>
    </row>
    <row r="12" spans="1:7" ht="166.5" x14ac:dyDescent="0.3">
      <c r="A12" s="140" t="s">
        <v>5</v>
      </c>
      <c r="B12" s="137" t="s">
        <v>133</v>
      </c>
      <c r="C12" s="155"/>
      <c r="D12" s="139"/>
      <c r="E12" s="217"/>
      <c r="F12" s="217"/>
      <c r="G12" s="203"/>
    </row>
    <row r="13" spans="1:7" ht="18" x14ac:dyDescent="0.3">
      <c r="A13" s="140"/>
      <c r="B13" s="162" t="s">
        <v>134</v>
      </c>
      <c r="C13" s="163" t="s">
        <v>66</v>
      </c>
      <c r="D13" s="159">
        <v>24.9</v>
      </c>
      <c r="E13" s="217"/>
      <c r="F13" s="207">
        <f>D13*E13</f>
        <v>0</v>
      </c>
      <c r="G13" s="203"/>
    </row>
    <row r="14" spans="1:7" ht="16.5" x14ac:dyDescent="0.3">
      <c r="A14" s="140"/>
      <c r="B14" s="135"/>
      <c r="C14" s="142"/>
      <c r="D14" s="139"/>
      <c r="E14" s="217"/>
      <c r="F14" s="217"/>
      <c r="G14" s="203"/>
    </row>
    <row r="15" spans="1:7" ht="33" x14ac:dyDescent="0.3">
      <c r="A15" s="140" t="s">
        <v>6</v>
      </c>
      <c r="B15" s="53" t="s">
        <v>168</v>
      </c>
      <c r="C15" s="142" t="s">
        <v>38</v>
      </c>
      <c r="D15" s="159">
        <v>11</v>
      </c>
      <c r="E15" s="217"/>
      <c r="F15" s="207">
        <f>D15*E15</f>
        <v>0</v>
      </c>
      <c r="G15" s="203"/>
    </row>
    <row r="16" spans="1:7" s="133" customFormat="1" ht="16.5" x14ac:dyDescent="0.3">
      <c r="A16" s="140"/>
      <c r="B16" s="53"/>
      <c r="C16" s="142"/>
      <c r="D16" s="159"/>
      <c r="E16" s="217"/>
      <c r="F16" s="207"/>
      <c r="G16" s="203"/>
    </row>
    <row r="17" spans="1:7" s="133" customFormat="1" ht="49.5" x14ac:dyDescent="0.3">
      <c r="A17" s="140" t="s">
        <v>7</v>
      </c>
      <c r="B17" s="53" t="s">
        <v>169</v>
      </c>
      <c r="C17" s="142" t="s">
        <v>38</v>
      </c>
      <c r="D17" s="159">
        <v>61.34</v>
      </c>
      <c r="E17" s="217"/>
      <c r="F17" s="207">
        <f>D17*E17</f>
        <v>0</v>
      </c>
      <c r="G17" s="203"/>
    </row>
    <row r="18" spans="1:7" s="133" customFormat="1" ht="16.5" x14ac:dyDescent="0.3">
      <c r="A18" s="140"/>
      <c r="B18" s="171"/>
      <c r="C18" s="142"/>
      <c r="D18" s="139"/>
      <c r="E18" s="217"/>
      <c r="F18" s="217"/>
      <c r="G18" s="203"/>
    </row>
    <row r="19" spans="1:7" ht="33" x14ac:dyDescent="0.3">
      <c r="A19" s="140" t="s">
        <v>8</v>
      </c>
      <c r="B19" s="137" t="s">
        <v>47</v>
      </c>
      <c r="C19" s="142" t="s">
        <v>38</v>
      </c>
      <c r="D19" s="159">
        <v>8.1999999999999993</v>
      </c>
      <c r="E19" s="217"/>
      <c r="F19" s="207">
        <f>D19*E19</f>
        <v>0</v>
      </c>
      <c r="G19" s="203"/>
    </row>
    <row r="20" spans="1:7" ht="16.5" x14ac:dyDescent="0.3">
      <c r="A20" s="140"/>
      <c r="B20" s="137"/>
      <c r="C20" s="142"/>
      <c r="D20" s="139"/>
      <c r="E20" s="217"/>
      <c r="F20" s="217"/>
      <c r="G20" s="203"/>
    </row>
    <row r="21" spans="1:7" ht="16.5" x14ac:dyDescent="0.3">
      <c r="A21" s="140" t="s">
        <v>9</v>
      </c>
      <c r="B21" s="137" t="s">
        <v>131</v>
      </c>
      <c r="C21" s="142" t="s">
        <v>130</v>
      </c>
      <c r="D21" s="159">
        <v>2</v>
      </c>
      <c r="E21" s="217"/>
      <c r="F21" s="207">
        <f>D21*E21</f>
        <v>0</v>
      </c>
      <c r="G21" s="203"/>
    </row>
    <row r="22" spans="1:7" ht="16.5" x14ac:dyDescent="0.3">
      <c r="A22" s="140"/>
      <c r="B22" s="137"/>
      <c r="C22" s="142"/>
      <c r="D22" s="139"/>
      <c r="E22" s="217"/>
      <c r="F22" s="217"/>
      <c r="G22" s="203"/>
    </row>
    <row r="23" spans="1:7" ht="16.5" x14ac:dyDescent="0.3">
      <c r="A23" s="140" t="s">
        <v>10</v>
      </c>
      <c r="B23" s="158" t="s">
        <v>65</v>
      </c>
      <c r="C23" s="142" t="s">
        <v>20</v>
      </c>
      <c r="D23" s="139">
        <v>10</v>
      </c>
      <c r="E23" s="218">
        <f>SUM(F8:F22)</f>
        <v>0</v>
      </c>
      <c r="F23" s="207">
        <f>E23*0.1</f>
        <v>0</v>
      </c>
      <c r="G23" s="203"/>
    </row>
    <row r="24" spans="1:7" ht="17.25" thickBot="1" x14ac:dyDescent="0.35">
      <c r="A24" s="153"/>
      <c r="B24" s="135"/>
      <c r="C24" s="142"/>
      <c r="D24" s="139"/>
      <c r="E24" s="217"/>
      <c r="F24" s="217"/>
      <c r="G24" s="203"/>
    </row>
    <row r="25" spans="1:7" ht="16.5" x14ac:dyDescent="0.3">
      <c r="A25" s="153"/>
      <c r="B25" s="151" t="s">
        <v>48</v>
      </c>
      <c r="C25" s="149"/>
      <c r="D25" s="150"/>
      <c r="E25" s="216"/>
      <c r="F25" s="223">
        <f>SUM(F8:F24)</f>
        <v>0</v>
      </c>
      <c r="G25" s="203"/>
    </row>
    <row r="26" spans="1:7" x14ac:dyDescent="0.25">
      <c r="A26" s="133"/>
      <c r="B26" s="133"/>
      <c r="C26" s="133"/>
      <c r="D26" s="133"/>
      <c r="E26" s="133"/>
      <c r="F26" s="133"/>
    </row>
  </sheetData>
  <sheetProtection algorithmName="SHA-512" hashValue="sxjcjsvEkCfYd/0HbtSOmzqw1EM+sVIQEpNUYZ9dErCcdFN6ZS6edwifMca8t66SFMDV7uPOj3KxWfmI46T8aQ==" saltValue="jFD0PkYwN9qBS9wSPe9HFQ==" spinCount="100000" sheet="1" objects="1" scenarios="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4041C2984C3A44A97367C527FA443B1" ma:contentTypeVersion="3" ma:contentTypeDescription="Ustvari nov dokument." ma:contentTypeScope="" ma:versionID="501301838a1181daa2b0e13e214a3a8e">
  <xsd:schema xmlns:xsd="http://www.w3.org/2001/XMLSchema" xmlns:xs="http://www.w3.org/2001/XMLSchema" xmlns:p="http://schemas.microsoft.com/office/2006/metadata/properties" targetNamespace="http://schemas.microsoft.com/office/2006/metadata/properties" ma:root="true" ma:fieldsID="27c9752e93aa6aca8a39e27727f81c5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F2B1D9-DDF4-4183-812A-849F369D4DE2}">
  <ds:schemaRefs>
    <ds:schemaRef ds:uri="http://schemas.microsoft.com/office/infopath/2007/PartnerControls"/>
    <ds:schemaRef ds:uri="http://purl.org/dc/dcmitype/"/>
    <ds:schemaRef ds:uri="http://schemas.microsoft.com/office/2006/documentManagement/types"/>
    <ds:schemaRef ds:uri="http://www.w3.org/XML/1998/namespace"/>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8977A57-40CD-469F-AE13-73A401F70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1A77A94-DE41-488F-BEBD-1CC679CC10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Naslov</vt:lpstr>
      <vt:lpstr>Rekapitulacija</vt:lpstr>
      <vt:lpstr>Pripravljalna dela</vt:lpstr>
      <vt:lpstr>Zidarska dela</vt:lpstr>
      <vt:lpstr>Mizarska dela</vt:lpstr>
      <vt:lpstr>Ključavničarska dela</vt:lpstr>
      <vt:lpstr>Mavčnokartonska dela</vt:lpstr>
      <vt:lpstr>Tlakarska dela</vt:lpstr>
      <vt:lpstr>Keramičarska dela</vt:lpstr>
      <vt:lpstr>Slikopleskarska dela</vt:lpstr>
      <vt:lpstr>'Keramičarska dela'!Print_Area</vt:lpstr>
      <vt:lpstr>'Slikopleskarska dela'!Print_Area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Janja</dc:creator>
  <cp:lastModifiedBy>Rok Regovc</cp:lastModifiedBy>
  <cp:lastPrinted>2020-12-13T22:13:02Z</cp:lastPrinted>
  <dcterms:created xsi:type="dcterms:W3CDTF">2017-02-06T19:35:11Z</dcterms:created>
  <dcterms:modified xsi:type="dcterms:W3CDTF">2021-04-29T13:23:38Z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0x01010074041C2984C3A44A97367C527FA443B1</vt:lpwstr>
  </property>
</Properties>
</file>